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Документы ЛХ\школа 5\меню второе полугодие\"/>
    </mc:Choice>
  </mc:AlternateContent>
  <xr:revisionPtr revIDLastSave="0" documentId="13_ncr:1_{BFA591E4-D887-4FAB-860A-9B65A1442B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-4" sheetId="1" r:id="rId1"/>
    <sheet name="5-11" sheetId="2" r:id="rId2"/>
    <sheet name="овз" sheetId="3" r:id="rId3"/>
    <sheet name="детсад" sheetId="4" r:id="rId4"/>
    <sheet name="звёздный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1" i="6" l="1"/>
  <c r="I111" i="6"/>
  <c r="H111" i="6"/>
  <c r="G111" i="6"/>
  <c r="F111" i="6"/>
  <c r="E111" i="6"/>
  <c r="J89" i="6"/>
  <c r="I89" i="6"/>
  <c r="H89" i="6"/>
  <c r="G89" i="6"/>
  <c r="F89" i="6"/>
  <c r="E89" i="6"/>
  <c r="J68" i="6"/>
  <c r="I68" i="6"/>
  <c r="H68" i="6"/>
  <c r="G68" i="6"/>
  <c r="F68" i="6"/>
  <c r="E68" i="6"/>
  <c r="E14" i="6"/>
  <c r="F14" i="6"/>
  <c r="G14" i="6"/>
  <c r="H14" i="6"/>
  <c r="I14" i="6"/>
  <c r="J14" i="6"/>
  <c r="J21" i="6"/>
  <c r="I21" i="6"/>
  <c r="H21" i="6"/>
  <c r="G21" i="6"/>
  <c r="F21" i="6"/>
  <c r="E21" i="6"/>
  <c r="J43" i="6"/>
  <c r="I43" i="6"/>
  <c r="H43" i="6"/>
  <c r="G43" i="6"/>
  <c r="F43" i="6"/>
  <c r="E43" i="6"/>
  <c r="J105" i="6"/>
  <c r="I105" i="6"/>
  <c r="H105" i="6"/>
  <c r="G105" i="6"/>
  <c r="F105" i="6"/>
  <c r="E105" i="6"/>
  <c r="J83" i="6"/>
  <c r="I83" i="6"/>
  <c r="H83" i="6"/>
  <c r="G83" i="6"/>
  <c r="F83" i="6"/>
  <c r="E83" i="6"/>
  <c r="J61" i="6"/>
  <c r="I61" i="6"/>
  <c r="H61" i="6"/>
  <c r="G61" i="6"/>
  <c r="F61" i="6"/>
  <c r="E61" i="6"/>
  <c r="J37" i="6"/>
  <c r="I37" i="6"/>
  <c r="H37" i="6"/>
  <c r="G37" i="6"/>
  <c r="F37" i="6"/>
  <c r="E37" i="6"/>
  <c r="E126" i="2" l="1"/>
  <c r="F126" i="2"/>
  <c r="G126" i="2"/>
  <c r="H126" i="2"/>
  <c r="I126" i="2"/>
  <c r="J126" i="2"/>
  <c r="E104" i="3"/>
  <c r="F104" i="3"/>
  <c r="G104" i="3"/>
  <c r="H104" i="3"/>
  <c r="I104" i="3"/>
  <c r="J104" i="3"/>
  <c r="E93" i="1"/>
  <c r="F93" i="1"/>
  <c r="G93" i="1"/>
  <c r="H93" i="1"/>
  <c r="I93" i="1"/>
  <c r="J93" i="1"/>
  <c r="E94" i="3"/>
  <c r="F94" i="3"/>
  <c r="G94" i="3"/>
  <c r="H94" i="3"/>
  <c r="I94" i="3"/>
  <c r="J94" i="3"/>
  <c r="J96" i="3"/>
  <c r="I96" i="3"/>
  <c r="H96" i="3"/>
  <c r="J52" i="2"/>
  <c r="E44" i="2"/>
  <c r="F44" i="2"/>
  <c r="G44" i="2"/>
  <c r="H44" i="2"/>
  <c r="I44" i="2"/>
  <c r="J44" i="2"/>
  <c r="J73" i="2"/>
  <c r="I73" i="2"/>
  <c r="I78" i="2" s="1"/>
  <c r="H73" i="2"/>
  <c r="E78" i="2"/>
  <c r="F78" i="2"/>
  <c r="G78" i="2"/>
  <c r="H78" i="2"/>
  <c r="J78" i="2"/>
  <c r="F15" i="2"/>
  <c r="J118" i="2" l="1"/>
  <c r="I118" i="2"/>
  <c r="H118" i="2"/>
  <c r="G118" i="2"/>
  <c r="F118" i="2"/>
  <c r="E118" i="2"/>
  <c r="G101" i="2"/>
  <c r="F101" i="2"/>
  <c r="E101" i="2"/>
  <c r="J95" i="2"/>
  <c r="J101" i="2" s="1"/>
  <c r="I95" i="2"/>
  <c r="I101" i="2" s="1"/>
  <c r="H95" i="2"/>
  <c r="H101" i="2" s="1"/>
  <c r="J93" i="2"/>
  <c r="I93" i="2"/>
  <c r="H93" i="2"/>
  <c r="G93" i="2"/>
  <c r="F93" i="2"/>
  <c r="E93" i="2"/>
  <c r="J70" i="2"/>
  <c r="I70" i="2"/>
  <c r="H70" i="2"/>
  <c r="G70" i="2"/>
  <c r="F70" i="2"/>
  <c r="E70" i="2"/>
  <c r="I52" i="2"/>
  <c r="H52" i="2"/>
  <c r="G52" i="2"/>
  <c r="F52" i="2"/>
  <c r="E52" i="2"/>
  <c r="J24" i="2"/>
  <c r="I24" i="2"/>
  <c r="H24" i="2"/>
  <c r="G24" i="2"/>
  <c r="F24" i="2"/>
  <c r="E24" i="2"/>
  <c r="J15" i="2"/>
  <c r="I15" i="2"/>
  <c r="H15" i="2"/>
  <c r="G15" i="2"/>
  <c r="E15" i="2"/>
  <c r="J95" i="1"/>
  <c r="J101" i="1" s="1"/>
  <c r="I95" i="1"/>
  <c r="H95" i="1"/>
  <c r="H101" i="1" s="1"/>
  <c r="E101" i="1"/>
  <c r="F101" i="1"/>
  <c r="G101" i="1"/>
  <c r="I101" i="1"/>
  <c r="E118" i="1"/>
  <c r="F118" i="1"/>
  <c r="G118" i="1"/>
  <c r="H118" i="1"/>
  <c r="I118" i="1"/>
  <c r="J118" i="1"/>
  <c r="E126" i="1"/>
  <c r="F126" i="1"/>
  <c r="G126" i="1"/>
  <c r="H126" i="1"/>
  <c r="I126" i="1"/>
  <c r="J126" i="1"/>
  <c r="H14" i="1" l="1"/>
  <c r="I14" i="1"/>
  <c r="J14" i="1"/>
  <c r="F23" i="1"/>
  <c r="E14" i="1" l="1"/>
  <c r="F14" i="1"/>
  <c r="J109" i="4"/>
  <c r="I109" i="4"/>
  <c r="H109" i="4"/>
  <c r="G109" i="4"/>
  <c r="F109" i="4"/>
  <c r="E109" i="4"/>
  <c r="J106" i="4"/>
  <c r="I106" i="4"/>
  <c r="H106" i="4"/>
  <c r="G106" i="4"/>
  <c r="F106" i="4"/>
  <c r="E106" i="4"/>
  <c r="J98" i="4"/>
  <c r="I98" i="4"/>
  <c r="H98" i="4"/>
  <c r="G98" i="4"/>
  <c r="F98" i="4"/>
  <c r="E98" i="4"/>
  <c r="J81" i="4"/>
  <c r="I81" i="4"/>
  <c r="H81" i="4"/>
  <c r="G81" i="4"/>
  <c r="F81" i="4"/>
  <c r="E81" i="4"/>
  <c r="J78" i="4"/>
  <c r="I78" i="4"/>
  <c r="H78" i="4"/>
  <c r="G78" i="4"/>
  <c r="F78" i="4"/>
  <c r="E78" i="4"/>
  <c r="J69" i="4"/>
  <c r="I69" i="4"/>
  <c r="H69" i="4"/>
  <c r="G69" i="4"/>
  <c r="F69" i="4"/>
  <c r="E69" i="4"/>
  <c r="J53" i="4"/>
  <c r="I53" i="4"/>
  <c r="H53" i="4"/>
  <c r="G53" i="4"/>
  <c r="F53" i="4"/>
  <c r="E53" i="4"/>
  <c r="J50" i="4"/>
  <c r="I50" i="4"/>
  <c r="H50" i="4"/>
  <c r="G50" i="4"/>
  <c r="F50" i="4"/>
  <c r="E50" i="4"/>
  <c r="J43" i="4"/>
  <c r="I43" i="4"/>
  <c r="H43" i="4"/>
  <c r="G43" i="4"/>
  <c r="F43" i="4"/>
  <c r="E43" i="4"/>
  <c r="J23" i="4"/>
  <c r="I23" i="4"/>
  <c r="H23" i="4"/>
  <c r="G23" i="4"/>
  <c r="F23" i="4"/>
  <c r="E23" i="4"/>
  <c r="J20" i="4"/>
  <c r="I20" i="4"/>
  <c r="H20" i="4"/>
  <c r="G20" i="4"/>
  <c r="F20" i="4"/>
  <c r="E20" i="4"/>
  <c r="J14" i="4"/>
  <c r="I14" i="4"/>
  <c r="H14" i="4"/>
  <c r="G14" i="4"/>
  <c r="F14" i="4"/>
  <c r="E14" i="4"/>
  <c r="J129" i="3"/>
  <c r="I129" i="3"/>
  <c r="H129" i="3"/>
  <c r="G129" i="3"/>
  <c r="F129" i="3"/>
  <c r="E129" i="3"/>
  <c r="J118" i="3"/>
  <c r="J119" i="3" s="1"/>
  <c r="I118" i="3"/>
  <c r="I119" i="3" s="1"/>
  <c r="H118" i="3"/>
  <c r="H119" i="3" s="1"/>
  <c r="G118" i="3"/>
  <c r="G119" i="3" s="1"/>
  <c r="F118" i="3"/>
  <c r="F119" i="3" s="1"/>
  <c r="E118" i="3"/>
  <c r="E119" i="3" s="1"/>
  <c r="J79" i="3"/>
  <c r="I79" i="3"/>
  <c r="H79" i="3"/>
  <c r="G79" i="3"/>
  <c r="F79" i="3"/>
  <c r="E79" i="3"/>
  <c r="J69" i="3"/>
  <c r="I69" i="3"/>
  <c r="H69" i="3"/>
  <c r="G69" i="3"/>
  <c r="F69" i="3"/>
  <c r="E69" i="3"/>
  <c r="J51" i="3"/>
  <c r="I51" i="3"/>
  <c r="H51" i="3"/>
  <c r="G51" i="3"/>
  <c r="F51" i="3"/>
  <c r="E51" i="3"/>
  <c r="J41" i="3"/>
  <c r="I41" i="3"/>
  <c r="H41" i="3"/>
  <c r="G41" i="3"/>
  <c r="E41" i="3"/>
  <c r="J24" i="3"/>
  <c r="I24" i="3"/>
  <c r="H24" i="3"/>
  <c r="G24" i="3"/>
  <c r="F24" i="3"/>
  <c r="E24" i="3"/>
  <c r="J14" i="3"/>
  <c r="I14" i="3"/>
  <c r="H14" i="3"/>
  <c r="G14" i="3"/>
  <c r="F14" i="3"/>
  <c r="E14" i="3"/>
  <c r="J78" i="1"/>
  <c r="I78" i="1"/>
  <c r="H78" i="1"/>
  <c r="G78" i="1"/>
  <c r="F78" i="1"/>
  <c r="E78" i="1"/>
  <c r="J70" i="1"/>
  <c r="I70" i="1"/>
  <c r="H70" i="1"/>
  <c r="G70" i="1"/>
  <c r="F70" i="1"/>
  <c r="E70" i="1"/>
  <c r="J52" i="1"/>
  <c r="I52" i="1"/>
  <c r="H52" i="1"/>
  <c r="G52" i="1"/>
  <c r="F52" i="1"/>
  <c r="E52" i="1"/>
  <c r="J44" i="1"/>
  <c r="I44" i="1"/>
  <c r="H44" i="1"/>
  <c r="G44" i="1"/>
  <c r="F44" i="1"/>
  <c r="E44" i="1"/>
  <c r="J23" i="1"/>
  <c r="I23" i="1"/>
  <c r="H23" i="1"/>
  <c r="G23" i="1"/>
  <c r="E23" i="1"/>
  <c r="G14" i="1"/>
</calcChain>
</file>

<file path=xl/sharedStrings.xml><?xml version="1.0" encoding="utf-8"?>
<sst xmlns="http://schemas.openxmlformats.org/spreadsheetml/2006/main" count="1211" uniqueCount="119">
  <si>
    <t>Утверждаю ______ИП Суханов Н.Г.</t>
  </si>
  <si>
    <t>Согласовано Директор МОУ "СОШ N5"</t>
  </si>
  <si>
    <t xml:space="preserve">               ________Мункуева Л.Д.</t>
  </si>
  <si>
    <t>Школа</t>
  </si>
  <si>
    <t>МАОУ "СОШ N5"</t>
  </si>
  <si>
    <t>Отд./корп</t>
  </si>
  <si>
    <t>День</t>
  </si>
  <si>
    <t>1 понедельник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</si>
  <si>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</si>
  <si>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</si>
  <si>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</si>
  <si>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</si>
  <si>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</si>
  <si>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</si>
  <si>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</si>
  <si>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</si>
  <si>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</si>
  <si>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</si>
  <si>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</si>
  <si>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</si>
  <si>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</si>
  <si>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r>
      <t>Каша  молочная овсяная (</t>
    </r>
    <r>
      <rPr>
        <sz val="8"/>
        <color indexed="8"/>
        <rFont val="Times New Roman"/>
        <family val="1"/>
        <charset val="204"/>
      </rPr>
      <t xml:space="preserve"> геркулес, молоко, сахар-песок,соль йод.масло сливочное)</t>
    </r>
  </si>
  <si>
    <t>гор.напиток</t>
  </si>
  <si>
    <t>Чай с сахаром витаминизированный</t>
  </si>
  <si>
    <t>хлеб</t>
  </si>
  <si>
    <t>г/п</t>
  </si>
  <si>
    <t>Хлеб  йодированный</t>
  </si>
  <si>
    <t>закуска</t>
  </si>
  <si>
    <t>фрукты</t>
  </si>
  <si>
    <t xml:space="preserve">Фрукт </t>
  </si>
  <si>
    <t>Обед</t>
  </si>
  <si>
    <t>1 блюдо</t>
  </si>
  <si>
    <r>
      <t>Суп картофельный с макаронными изделиями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 макаронные изделия)</t>
    </r>
  </si>
  <si>
    <t>2 блюдо</t>
  </si>
  <si>
    <r>
      <t>Биточки  в соусе (</t>
    </r>
    <r>
      <rPr>
        <sz val="8"/>
        <rFont val="Times New Roman"/>
        <family val="1"/>
        <charset val="204"/>
      </rPr>
      <t>говядина,свинина, лук репч., крупа рисовая, масло раст., соль йодир.)</t>
    </r>
  </si>
  <si>
    <t>гарнир</t>
  </si>
  <si>
    <r>
      <t xml:space="preserve">Каша гречневая </t>
    </r>
    <r>
      <rPr>
        <sz val="8"/>
        <color indexed="8"/>
        <rFont val="Times New Roman"/>
        <family val="1"/>
        <charset val="204"/>
      </rPr>
      <t>( крупа гречневая, масло сливочное,соль йодированная)</t>
    </r>
    <r>
      <rPr>
        <sz val="10"/>
        <color indexed="8"/>
        <rFont val="Times New Roman"/>
        <family val="1"/>
        <charset val="204"/>
      </rPr>
      <t xml:space="preserve"> </t>
    </r>
  </si>
  <si>
    <t>сладкое</t>
  </si>
  <si>
    <t>хлеб бел.</t>
  </si>
  <si>
    <t>хлеб черн.</t>
  </si>
  <si>
    <t>Хлеб  ржаной</t>
  </si>
  <si>
    <t>Зав.производством:</t>
  </si>
  <si>
    <t>Технолог-калькулятор:</t>
  </si>
  <si>
    <t>2 вторник</t>
  </si>
  <si>
    <t>К/кал</t>
  </si>
  <si>
    <r>
      <t xml:space="preserve">Чай с вареньем </t>
    </r>
    <r>
      <rPr>
        <sz val="8"/>
        <color indexed="8"/>
        <rFont val="Times New Roman"/>
        <family val="1"/>
        <charset val="204"/>
      </rPr>
      <t>(чай,сахар,варенье)</t>
    </r>
  </si>
  <si>
    <t xml:space="preserve">Щи из свежей капусты </t>
  </si>
  <si>
    <r>
      <t>Котлеты «Мечта» с соусом (</t>
    </r>
    <r>
      <rPr>
        <sz val="8"/>
        <color indexed="8"/>
        <rFont val="Times New Roman"/>
        <family val="1"/>
        <charset val="204"/>
      </rPr>
      <t>минтай,хлеб,сухари панировочные,масло растительное ,соль йодированная)</t>
    </r>
    <r>
      <rPr>
        <sz val="10"/>
        <color indexed="8"/>
        <rFont val="Times New Roman"/>
        <family val="1"/>
        <charset val="204"/>
      </rPr>
      <t xml:space="preserve">  </t>
    </r>
  </si>
  <si>
    <r>
      <t>Рис отварной (</t>
    </r>
    <r>
      <rPr>
        <sz val="8"/>
        <color theme="1"/>
        <rFont val="Times New Roman"/>
        <family val="1"/>
        <charset val="204"/>
      </rPr>
      <t>рис,масло сливочное,соль йодированная)</t>
    </r>
  </si>
  <si>
    <r>
      <t>Каша  молочная пшенная (</t>
    </r>
    <r>
      <rPr>
        <sz val="8"/>
        <color indexed="8"/>
        <rFont val="Times New Roman"/>
        <family val="1"/>
        <charset val="204"/>
      </rPr>
      <t xml:space="preserve"> пшено, молоко, сахар-песок,соль йод.масло сливочное)</t>
    </r>
  </si>
  <si>
    <r>
      <t>Какао-напиток (</t>
    </r>
    <r>
      <rPr>
        <sz val="8"/>
        <color indexed="8"/>
        <rFont val="Times New Roman"/>
        <family val="1"/>
        <charset val="204"/>
      </rPr>
      <t>напиток какао, молоко, сахар-песок</t>
    </r>
    <r>
      <rPr>
        <sz val="10"/>
        <color indexed="8"/>
        <rFont val="Times New Roman"/>
        <family val="1"/>
        <charset val="204"/>
      </rPr>
      <t>)</t>
    </r>
  </si>
  <si>
    <t xml:space="preserve">Сыр порциями </t>
  </si>
  <si>
    <t xml:space="preserve">Сок фруктовый в потребительской упаковке </t>
  </si>
  <si>
    <r>
      <t>Суп полевой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 крупа ячневая)</t>
    </r>
  </si>
  <si>
    <t xml:space="preserve">Голубцы ленивые в соусе </t>
  </si>
  <si>
    <t xml:space="preserve">Пюре картофельное </t>
  </si>
  <si>
    <t>Комот из сухофруктов</t>
  </si>
  <si>
    <t>5 пятница</t>
  </si>
  <si>
    <r>
      <t>Запеканка творожная  со сгущенным молоком (</t>
    </r>
    <r>
      <rPr>
        <sz val="8"/>
        <color theme="1"/>
        <rFont val="Times New Roman"/>
        <family val="1"/>
        <charset val="204"/>
      </rPr>
      <t>творог, крупа рисовая, сахар-песок, яйцо, сметана, сухарь панировочный)130/20</t>
    </r>
  </si>
  <si>
    <t>Чай с молоком</t>
  </si>
  <si>
    <r>
      <t>Рассольник  по-ленинградски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йодированная,томатная паста .крупа перловая,огурцы соленые)</t>
    </r>
  </si>
  <si>
    <t>Согласовано Директор МАОУ "СОШ N5"</t>
  </si>
  <si>
    <r>
      <t>Биточки с соусом(</t>
    </r>
    <r>
      <rPr>
        <sz val="8"/>
        <color indexed="8"/>
        <rFont val="Times New Roman"/>
        <family val="1"/>
        <charset val="204"/>
      </rPr>
      <t>говядина, свинина,хлеб пшеничный, лук репчатый,молоко 3,2%, соль йодированная,томатная паста,мука)</t>
    </r>
  </si>
  <si>
    <t xml:space="preserve">                                                Меню по возрастам, согласно СанПиНа 2409.08 и МР2.4.0179-20    1-4 классы с овз</t>
  </si>
  <si>
    <t>напиток</t>
  </si>
  <si>
    <t>Шоколад</t>
  </si>
  <si>
    <t xml:space="preserve">                                                Меню по возрастам, согласно СанПиНа 2409.08 и МР2.4.0179-20    </t>
  </si>
  <si>
    <t>Завтрак 1</t>
  </si>
  <si>
    <r>
      <t>Каша молочная манная  (</t>
    </r>
    <r>
      <rPr>
        <sz val="8"/>
        <color indexed="8"/>
        <rFont val="Times New Roman"/>
        <family val="1"/>
        <charset val="204"/>
      </rPr>
      <t>крупа манная,молоко,сахар-песок,соль йод.)</t>
    </r>
  </si>
  <si>
    <r>
      <t>Чай с сахаром (</t>
    </r>
    <r>
      <rPr>
        <sz val="8"/>
        <color theme="1"/>
        <rFont val="Times New Roman"/>
        <family val="1"/>
        <charset val="204"/>
      </rPr>
      <t>чай, сахар-песок</t>
    </r>
    <r>
      <rPr>
        <sz val="10"/>
        <color theme="1"/>
        <rFont val="Times New Roman"/>
        <family val="1"/>
        <charset val="204"/>
      </rPr>
      <t>)</t>
    </r>
  </si>
  <si>
    <t>Завтрак 2</t>
  </si>
  <si>
    <t>Полдник</t>
  </si>
  <si>
    <r>
      <t>Чай с молоком(</t>
    </r>
    <r>
      <rPr>
        <sz val="8"/>
        <color indexed="8"/>
        <rFont val="Times New Roman"/>
        <family val="1"/>
        <charset val="204"/>
      </rPr>
      <t>чай, молоко</t>
    </r>
    <r>
      <rPr>
        <sz val="10"/>
        <color indexed="8"/>
        <rFont val="Times New Roman"/>
        <family val="1"/>
        <charset val="204"/>
      </rPr>
      <t>)</t>
    </r>
  </si>
  <si>
    <t>Булочка дорожная</t>
  </si>
  <si>
    <t>Итого:</t>
  </si>
  <si>
    <r>
      <t>Каша молочная пшенная(</t>
    </r>
    <r>
      <rPr>
        <sz val="8"/>
        <color indexed="8"/>
        <rFont val="Times New Roman"/>
        <family val="1"/>
        <charset val="204"/>
      </rPr>
      <t>крупа пшено,молоко,сахар-песок,соль йод.)</t>
    </r>
  </si>
  <si>
    <t>Чай с лимоном (чай, сахар-песок,варенье)</t>
  </si>
  <si>
    <t xml:space="preserve">Печенье </t>
  </si>
  <si>
    <t>обед</t>
  </si>
  <si>
    <r>
      <t xml:space="preserve">Кисель из концентрата витаминизированный </t>
    </r>
    <r>
      <rPr>
        <sz val="8"/>
        <color theme="1"/>
        <rFont val="Times New Roman"/>
        <family val="1"/>
        <charset val="204"/>
      </rPr>
      <t>(кисель, сахар,крахмал,витамин С</t>
    </r>
    <r>
      <rPr>
        <sz val="8"/>
        <color indexed="8"/>
        <rFont val="Times New Roman"/>
        <family val="1"/>
        <charset val="204"/>
      </rPr>
      <t>)</t>
    </r>
  </si>
  <si>
    <t>4 четверг</t>
  </si>
  <si>
    <r>
      <t>Каша молочная овсяная  (</t>
    </r>
    <r>
      <rPr>
        <sz val="8"/>
        <color indexed="8"/>
        <rFont val="Times New Roman"/>
        <family val="1"/>
        <charset val="204"/>
      </rPr>
      <t>крупа овсяная,молоко,сахар-песок,соль йод.масло сливочное,)</t>
    </r>
  </si>
  <si>
    <r>
      <t>Чай с сахаром витаминизированный</t>
    </r>
    <r>
      <rPr>
        <sz val="8"/>
        <color indexed="8"/>
        <rFont val="Times New Roman"/>
        <family val="1"/>
        <charset val="204"/>
      </rPr>
      <t>(чай,сахар,витамин С)</t>
    </r>
  </si>
  <si>
    <t xml:space="preserve">Варенье </t>
  </si>
  <si>
    <t xml:space="preserve">Сок </t>
  </si>
  <si>
    <t>Чай с лимоном (чай, сахар-песок,лимон)</t>
  </si>
  <si>
    <r>
      <t>Каша молочная кукурузная (</t>
    </r>
    <r>
      <rPr>
        <sz val="8"/>
        <color indexed="8"/>
        <rFont val="Times New Roman"/>
        <family val="1"/>
        <charset val="204"/>
      </rPr>
      <t>крупа рисовая,молоко,сахар-песок,соль йод.масло сливочное,)</t>
    </r>
  </si>
  <si>
    <t>Фрукт</t>
  </si>
  <si>
    <t>Чай с вареньем (чай, сахар-песок,варенье)</t>
  </si>
  <si>
    <t>Булочка сырная</t>
  </si>
  <si>
    <t xml:space="preserve">Бутерброд с сыром </t>
  </si>
  <si>
    <r>
      <t>Котлета «Мечта» с соусом и картофельным пюре (</t>
    </r>
    <r>
      <rPr>
        <sz val="8"/>
        <color indexed="8"/>
        <rFont val="Times New Roman"/>
        <family val="1"/>
        <charset val="204"/>
      </rPr>
      <t>минтай,хлеб, сухари панировочные,масло растительное ,соль йодированная,картофель,молоко,масло сливочное )</t>
    </r>
    <r>
      <rPr>
        <sz val="10"/>
        <color indexed="8"/>
        <rFont val="Times New Roman"/>
        <family val="1"/>
        <charset val="204"/>
      </rPr>
      <t xml:space="preserve">  </t>
    </r>
  </si>
  <si>
    <r>
      <t xml:space="preserve">Комот из сухофруктов </t>
    </r>
    <r>
      <rPr>
        <sz val="8"/>
        <color theme="1"/>
        <rFont val="Times New Roman"/>
        <family val="1"/>
        <charset val="204"/>
      </rPr>
      <t>(сухофрукты,сахар)</t>
    </r>
  </si>
  <si>
    <t>3 среда</t>
  </si>
  <si>
    <t>Омлет натуральный</t>
  </si>
  <si>
    <r>
      <t>Котлета из индейки в соусе с макаронами(</t>
    </r>
    <r>
      <rPr>
        <sz val="8"/>
        <color theme="1"/>
        <rFont val="Times New Roman"/>
        <family val="1"/>
        <charset val="204"/>
      </rPr>
      <t>индейка, хлеб пшеничный, лук репчатый,молоко 3,2%, соль йодированная,соус красный,макароны</t>
    </r>
    <r>
      <rPr>
        <sz val="10"/>
        <color theme="1"/>
        <rFont val="Times New Roman"/>
        <family val="1"/>
        <charset val="204"/>
      </rPr>
      <t xml:space="preserve">) </t>
    </r>
  </si>
  <si>
    <r>
      <t xml:space="preserve">Компот из кураги </t>
    </r>
    <r>
      <rPr>
        <sz val="8"/>
        <color theme="1"/>
        <rFont val="Times New Roman"/>
        <family val="1"/>
        <charset val="204"/>
      </rPr>
      <t>(курага,сахар)</t>
    </r>
  </si>
  <si>
    <r>
      <t>Котлета из индейки с соусом (</t>
    </r>
    <r>
      <rPr>
        <sz val="8"/>
        <color theme="1"/>
        <rFont val="Times New Roman"/>
        <family val="1"/>
        <charset val="204"/>
      </rPr>
      <t>индейка, хлеб пшеничный, лук репчатый,молоко 3,2%, соль йодированная)</t>
    </r>
  </si>
  <si>
    <r>
      <t xml:space="preserve">Макароны отварные </t>
    </r>
    <r>
      <rPr>
        <sz val="8"/>
        <color indexed="8"/>
        <rFont val="Times New Roman"/>
        <family val="1"/>
        <charset val="204"/>
      </rPr>
      <t>( макароны, масло сливочное,соль йодированная)</t>
    </r>
    <r>
      <rPr>
        <sz val="10"/>
        <color indexed="8"/>
        <rFont val="Times New Roman"/>
        <family val="1"/>
        <charset val="204"/>
      </rPr>
      <t xml:space="preserve"> </t>
    </r>
  </si>
  <si>
    <r>
      <t>Суп картофельный с бобовыми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 горох)</t>
    </r>
  </si>
  <si>
    <t>Бутерброд с маслом</t>
  </si>
  <si>
    <t xml:space="preserve">                                                Меню по возрастам, согласно СанПиНа 2409.08 и МР2.4.0179-20    5-11  классы</t>
  </si>
  <si>
    <t xml:space="preserve">                                                Меню по возрастам, согласно СанПиНа 2409.08 и МР2.4.0179-20    5-11 классы</t>
  </si>
  <si>
    <t>Помидоры свежие порциями</t>
  </si>
  <si>
    <t>Голубцы ленивые в соусе 70/20</t>
  </si>
  <si>
    <t>Голубцы ленивые в соусе 70/30</t>
  </si>
  <si>
    <t xml:space="preserve">булочное </t>
  </si>
  <si>
    <t>Огурцы  свежие порциями</t>
  </si>
  <si>
    <t xml:space="preserve">напиток </t>
  </si>
  <si>
    <t>234/312</t>
  </si>
  <si>
    <t>Напиток плодово-ягодный  (облепиха,сахар)</t>
  </si>
  <si>
    <t>Булочка школьная</t>
  </si>
  <si>
    <r>
      <t xml:space="preserve">Макароны отварные с маслом </t>
    </r>
    <r>
      <rPr>
        <sz val="8"/>
        <color indexed="8"/>
        <rFont val="Times New Roman"/>
        <family val="1"/>
        <charset val="204"/>
      </rPr>
      <t>( макароны, масло сливочное,соль йодированная)</t>
    </r>
    <r>
      <rPr>
        <sz val="10"/>
        <color indexed="8"/>
        <rFont val="Times New Roman"/>
        <family val="1"/>
        <charset val="204"/>
      </rPr>
      <t xml:space="preserve"> </t>
    </r>
  </si>
  <si>
    <t>294/203</t>
  </si>
  <si>
    <r>
      <t>Запеканка творожная с рисом и   сгущенным молоком (</t>
    </r>
    <r>
      <rPr>
        <sz val="8"/>
        <color theme="1"/>
        <rFont val="Times New Roman"/>
        <family val="1"/>
        <charset val="204"/>
      </rPr>
      <t>творог, крупа рисовая, сахар-песок, яйцо, сметана, сухарь панировочный)</t>
    </r>
  </si>
  <si>
    <t>Пряники</t>
  </si>
  <si>
    <t>Сухарики</t>
  </si>
  <si>
    <t>5-11 классы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</si>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</sst>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_ ;\-#,##0.0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7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5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224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/>
    <xf numFmtId="0" fontId="0" fillId="0" borderId="9" xfId="0" applyBorder="1"/>
    <xf numFmtId="0" fontId="3" fillId="0" borderId="10" xfId="2" applyFont="1" applyBorder="1" applyAlignment="1">
      <alignment horizontal="center" vertical="center" wrapText="1"/>
    </xf>
    <xf numFmtId="0" fontId="4" fillId="0" borderId="11" xfId="2" applyFont="1" applyBorder="1" applyAlignment="1">
      <alignment vertical="center" wrapText="1"/>
    </xf>
    <xf numFmtId="0" fontId="4" fillId="0" borderId="11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/>
    <xf numFmtId="0" fontId="6" fillId="0" borderId="13" xfId="0" applyFont="1" applyBorder="1" applyAlignment="1">
      <alignment vertical="top" wrapText="1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0" fontId="6" fillId="0" borderId="4" xfId="0" applyFont="1" applyBorder="1" applyAlignment="1">
      <alignment vertical="center"/>
    </xf>
    <xf numFmtId="0" fontId="7" fillId="0" borderId="11" xfId="2" applyFont="1" applyBorder="1" applyAlignment="1">
      <alignment horizontal="center" vertical="center" wrapText="1"/>
    </xf>
    <xf numFmtId="0" fontId="3" fillId="0" borderId="11" xfId="2" applyFont="1" applyBorder="1" applyAlignment="1">
      <alignment vertical="center" wrapText="1"/>
    </xf>
    <xf numFmtId="0" fontId="6" fillId="0" borderId="4" xfId="0" applyFont="1" applyBorder="1" applyAlignment="1">
      <alignment vertical="top" wrapText="1"/>
    </xf>
    <xf numFmtId="0" fontId="3" fillId="0" borderId="10" xfId="2" applyFont="1" applyBorder="1" applyAlignment="1" applyProtection="1">
      <alignment horizontal="center" vertical="center" wrapText="1"/>
      <protection locked="0"/>
    </xf>
    <xf numFmtId="0" fontId="4" fillId="0" borderId="11" xfId="2" applyFont="1" applyBorder="1" applyAlignment="1" applyProtection="1">
      <alignment vertical="center" wrapText="1"/>
      <protection locked="0"/>
    </xf>
    <xf numFmtId="0" fontId="7" fillId="0" borderId="11" xfId="2" applyFont="1" applyBorder="1" applyAlignment="1" applyProtection="1">
      <alignment horizontal="center" vertical="center" wrapText="1"/>
      <protection locked="0"/>
    </xf>
    <xf numFmtId="0" fontId="3" fillId="0" borderId="11" xfId="2" applyFont="1" applyBorder="1" applyAlignment="1" applyProtection="1">
      <alignment vertical="center" wrapText="1"/>
      <protection locked="0"/>
    </xf>
    <xf numFmtId="0" fontId="3" fillId="0" borderId="11" xfId="2" applyFont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8" fillId="0" borderId="18" xfId="2" applyFont="1" applyBorder="1" applyAlignment="1" applyProtection="1">
      <alignment horizontal="center" vertical="center" wrapText="1"/>
      <protection locked="0"/>
    </xf>
    <xf numFmtId="0" fontId="4" fillId="0" borderId="18" xfId="2" applyFont="1" applyBorder="1" applyAlignment="1" applyProtection="1">
      <alignment vertical="center" wrapText="1"/>
      <protection locked="0"/>
    </xf>
    <xf numFmtId="0" fontId="4" fillId="0" borderId="18" xfId="2" applyFont="1" applyBorder="1" applyAlignment="1" applyProtection="1">
      <alignment horizontal="center" vertical="center" wrapText="1"/>
      <protection locked="0"/>
    </xf>
    <xf numFmtId="0" fontId="8" fillId="0" borderId="18" xfId="2" applyFont="1" applyBorder="1" applyAlignment="1" applyProtection="1">
      <alignment vertical="center" wrapText="1"/>
      <protection locked="0"/>
    </xf>
    <xf numFmtId="0" fontId="10" fillId="0" borderId="4" xfId="0" applyFont="1" applyBorder="1" applyAlignment="1">
      <alignment horizontal="left" vertical="center" wrapText="1"/>
    </xf>
    <xf numFmtId="0" fontId="4" fillId="0" borderId="14" xfId="2" applyFont="1" applyBorder="1" applyAlignment="1">
      <alignment horizontal="center" vertical="top" wrapText="1"/>
    </xf>
    <xf numFmtId="0" fontId="3" fillId="0" borderId="14" xfId="2" applyFont="1" applyBorder="1" applyAlignment="1">
      <alignment horizontal="center" vertical="top" wrapText="1"/>
    </xf>
    <xf numFmtId="0" fontId="3" fillId="0" borderId="19" xfId="2" applyFont="1" applyBorder="1" applyAlignment="1">
      <alignment horizontal="center" vertical="top" wrapText="1"/>
    </xf>
    <xf numFmtId="0" fontId="4" fillId="0" borderId="14" xfId="2" applyFont="1" applyBorder="1" applyAlignment="1">
      <alignment vertical="top" wrapText="1"/>
    </xf>
    <xf numFmtId="0" fontId="3" fillId="0" borderId="14" xfId="2" applyFont="1" applyBorder="1" applyAlignment="1">
      <alignment vertical="top" wrapText="1"/>
    </xf>
    <xf numFmtId="0" fontId="11" fillId="0" borderId="4" xfId="0" applyFont="1" applyBorder="1" applyAlignment="1">
      <alignment horizontal="center" vertical="center"/>
    </xf>
    <xf numFmtId="0" fontId="3" fillId="0" borderId="19" xfId="2" applyFont="1" applyBorder="1" applyAlignment="1">
      <alignment horizontal="center" vertical="center" wrapText="1"/>
    </xf>
    <xf numFmtId="0" fontId="4" fillId="0" borderId="14" xfId="2" applyFont="1" applyBorder="1" applyAlignment="1">
      <alignment vertical="center" wrapText="1"/>
    </xf>
    <xf numFmtId="0" fontId="4" fillId="0" borderId="14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3" fillId="0" borderId="14" xfId="2" applyFont="1" applyBorder="1" applyAlignment="1">
      <alignment vertic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8" fillId="0" borderId="18" xfId="2" applyFont="1" applyBorder="1" applyAlignment="1">
      <alignment horizontal="center" vertical="center" wrapText="1"/>
    </xf>
    <xf numFmtId="0" fontId="4" fillId="0" borderId="18" xfId="2" applyFont="1" applyBorder="1" applyAlignment="1">
      <alignment vertical="center" wrapText="1"/>
    </xf>
    <xf numFmtId="0" fontId="4" fillId="0" borderId="18" xfId="2" applyFont="1" applyBorder="1" applyAlignment="1">
      <alignment horizontal="center" vertical="center" wrapText="1"/>
    </xf>
    <xf numFmtId="0" fontId="8" fillId="0" borderId="18" xfId="2" applyFont="1" applyBorder="1" applyAlignment="1">
      <alignment vertical="center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0" xfId="0" applyFill="1"/>
    <xf numFmtId="0" fontId="0" fillId="3" borderId="0" xfId="0" applyFill="1" applyProtection="1">
      <protection locked="0"/>
    </xf>
    <xf numFmtId="0" fontId="0" fillId="3" borderId="0" xfId="0" applyFill="1" applyAlignment="1" applyProtection="1">
      <alignment wrapText="1"/>
      <protection locked="0"/>
    </xf>
    <xf numFmtId="1" fontId="0" fillId="3" borderId="0" xfId="0" applyNumberFormat="1" applyFill="1" applyProtection="1">
      <protection locked="0"/>
    </xf>
    <xf numFmtId="2" fontId="0" fillId="3" borderId="0" xfId="0" applyNumberFormat="1" applyFill="1" applyProtection="1">
      <protection locked="0"/>
    </xf>
    <xf numFmtId="0" fontId="3" fillId="0" borderId="19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3" fillId="0" borderId="19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0" fontId="8" fillId="0" borderId="4" xfId="0" applyFont="1" applyBorder="1" applyAlignment="1" applyProtection="1">
      <alignment horizontal="center" vertical="center" wrapText="1"/>
      <protection locked="0"/>
    </xf>
    <xf numFmtId="0" fontId="4" fillId="0" borderId="11" xfId="2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27" xfId="0" applyFill="1" applyBorder="1" applyProtection="1">
      <protection locked="0"/>
    </xf>
    <xf numFmtId="0" fontId="3" fillId="0" borderId="4" xfId="2" applyFont="1" applyBorder="1" applyAlignment="1" applyProtection="1">
      <alignment horizontal="center" vertical="center" wrapText="1"/>
      <protection locked="0"/>
    </xf>
    <xf numFmtId="0" fontId="0" fillId="2" borderId="28" xfId="0" applyFill="1" applyBorder="1" applyProtection="1">
      <protection locked="0"/>
    </xf>
    <xf numFmtId="0" fontId="0" fillId="2" borderId="28" xfId="0" applyFill="1" applyBorder="1" applyAlignment="1" applyProtection="1">
      <alignment wrapText="1"/>
      <protection locked="0"/>
    </xf>
    <xf numFmtId="1" fontId="0" fillId="2" borderId="28" xfId="0" applyNumberFormat="1" applyFill="1" applyBorder="1" applyProtection="1">
      <protection locked="0"/>
    </xf>
    <xf numFmtId="2" fontId="0" fillId="2" borderId="28" xfId="0" applyNumberFormat="1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0" fontId="3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4" fillId="0" borderId="4" xfId="2" applyFont="1" applyBorder="1" applyAlignment="1">
      <alignment vertical="top" wrapText="1"/>
    </xf>
    <xf numFmtId="0" fontId="4" fillId="0" borderId="4" xfId="2" applyFont="1" applyBorder="1" applyAlignment="1">
      <alignment horizontal="center" vertical="center" wrapText="1"/>
    </xf>
    <xf numFmtId="0" fontId="0" fillId="3" borderId="9" xfId="0" applyFill="1" applyBorder="1"/>
    <xf numFmtId="0" fontId="0" fillId="0" borderId="21" xfId="0" applyBorder="1"/>
    <xf numFmtId="0" fontId="0" fillId="0" borderId="9" xfId="0" applyBorder="1" applyProtection="1">
      <protection locked="0"/>
    </xf>
    <xf numFmtId="0" fontId="3" fillId="0" borderId="10" xfId="2" applyFont="1" applyBorder="1" applyAlignment="1">
      <alignment vertical="center" wrapText="1"/>
    </xf>
    <xf numFmtId="0" fontId="0" fillId="0" borderId="4" xfId="0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0" fontId="0" fillId="0" borderId="24" xfId="0" applyBorder="1"/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>
      <alignment vertical="top" wrapText="1"/>
    </xf>
    <xf numFmtId="0" fontId="4" fillId="0" borderId="31" xfId="0" applyFont="1" applyBorder="1" applyAlignment="1">
      <alignment horizontal="center" vertical="top" wrapText="1"/>
    </xf>
    <xf numFmtId="0" fontId="3" fillId="0" borderId="10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25" xfId="2" applyFont="1" applyBorder="1" applyAlignment="1" applyProtection="1">
      <alignment horizontal="center" vertical="center" wrapText="1"/>
      <protection locked="0"/>
    </xf>
    <xf numFmtId="0" fontId="4" fillId="0" borderId="26" xfId="2" applyFont="1" applyBorder="1" applyAlignment="1" applyProtection="1">
      <alignment vertical="center" wrapText="1"/>
      <protection locked="0"/>
    </xf>
    <xf numFmtId="0" fontId="7" fillId="0" borderId="26" xfId="2" applyFont="1" applyBorder="1" applyAlignment="1" applyProtection="1">
      <alignment horizontal="center" vertical="center" wrapText="1"/>
      <protection locked="0"/>
    </xf>
    <xf numFmtId="0" fontId="3" fillId="0" borderId="26" xfId="2" applyFont="1" applyBorder="1" applyAlignment="1" applyProtection="1">
      <alignment vertical="center" wrapText="1"/>
      <protection locked="0"/>
    </xf>
    <xf numFmtId="0" fontId="3" fillId="0" borderId="26" xfId="2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center" vertical="center" wrapText="1"/>
    </xf>
    <xf numFmtId="0" fontId="3" fillId="0" borderId="14" xfId="2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center" wrapText="1"/>
    </xf>
    <xf numFmtId="49" fontId="15" fillId="0" borderId="0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2" fontId="6" fillId="0" borderId="4" xfId="0" applyNumberFormat="1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16" fillId="0" borderId="19" xfId="0" applyFont="1" applyBorder="1" applyAlignment="1">
      <alignment vertical="center" wrapText="1"/>
    </xf>
    <xf numFmtId="0" fontId="16" fillId="0" borderId="14" xfId="0" applyFont="1" applyBorder="1" applyAlignment="1">
      <alignment horizontal="center" vertical="center" wrapText="1"/>
    </xf>
    <xf numFmtId="0" fontId="3" fillId="0" borderId="32" xfId="2" applyFont="1" applyBorder="1" applyAlignment="1">
      <alignment horizontal="center" vertical="center" wrapText="1"/>
    </xf>
    <xf numFmtId="0" fontId="6" fillId="5" borderId="4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3" fillId="0" borderId="26" xfId="2" applyFont="1" applyBorder="1" applyAlignment="1">
      <alignment horizontal="center" vertical="center" wrapText="1"/>
    </xf>
    <xf numFmtId="0" fontId="3" fillId="0" borderId="33" xfId="0" applyFont="1" applyBorder="1" applyAlignment="1">
      <alignment vertical="top" wrapText="1"/>
    </xf>
    <xf numFmtId="0" fontId="8" fillId="0" borderId="34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4" xfId="2" applyFont="1" applyBorder="1" applyAlignment="1">
      <alignment vertical="center" wrapText="1"/>
    </xf>
    <xf numFmtId="0" fontId="0" fillId="6" borderId="4" xfId="0" applyFill="1" applyBorder="1" applyProtection="1">
      <protection locked="0"/>
    </xf>
    <xf numFmtId="0" fontId="8" fillId="6" borderId="4" xfId="0" applyFont="1" applyFill="1" applyBorder="1" applyAlignment="1" applyProtection="1">
      <alignment horizontal="center" vertical="center" wrapText="1"/>
      <protection locked="0"/>
    </xf>
    <xf numFmtId="0" fontId="4" fillId="6" borderId="11" xfId="2" applyFont="1" applyFill="1" applyBorder="1" applyAlignment="1" applyProtection="1">
      <alignment vertical="center" wrapText="1"/>
      <protection locked="0"/>
    </xf>
    <xf numFmtId="0" fontId="4" fillId="6" borderId="11" xfId="2" applyFont="1" applyFill="1" applyBorder="1" applyAlignment="1" applyProtection="1">
      <alignment horizontal="center" vertical="center" wrapText="1"/>
      <protection locked="0"/>
    </xf>
    <xf numFmtId="0" fontId="3" fillId="6" borderId="11" xfId="2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>
      <alignment horizontal="center" vertical="top" wrapText="1"/>
    </xf>
    <xf numFmtId="0" fontId="4" fillId="0" borderId="4" xfId="2" applyFont="1" applyBorder="1" applyAlignment="1">
      <alignment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vertical="top" wrapText="1"/>
    </xf>
    <xf numFmtId="0" fontId="7" fillId="0" borderId="4" xfId="2" applyFont="1" applyBorder="1" applyAlignment="1">
      <alignment horizontal="center" vertical="center" wrapText="1"/>
    </xf>
    <xf numFmtId="0" fontId="3" fillId="0" borderId="4" xfId="2" applyFont="1" applyBorder="1" applyAlignment="1">
      <alignment vertical="center" wrapText="1"/>
    </xf>
    <xf numFmtId="0" fontId="3" fillId="0" borderId="9" xfId="2" applyFont="1" applyBorder="1" applyAlignment="1">
      <alignment horizontal="center" vertical="center" wrapText="1"/>
    </xf>
    <xf numFmtId="0" fontId="4" fillId="0" borderId="9" xfId="2" applyFont="1" applyBorder="1" applyAlignment="1">
      <alignment vertical="center" wrapText="1"/>
    </xf>
    <xf numFmtId="0" fontId="4" fillId="0" borderId="9" xfId="2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0" fillId="0" borderId="22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6" fillId="0" borderId="20" xfId="0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 wrapText="1"/>
    </xf>
    <xf numFmtId="0" fontId="8" fillId="0" borderId="20" xfId="2" applyFont="1" applyBorder="1" applyAlignment="1">
      <alignment horizontal="center" vertical="center" wrapText="1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33" xfId="0" applyFill="1" applyBorder="1" applyProtection="1">
      <protection locked="0"/>
    </xf>
    <xf numFmtId="0" fontId="0" fillId="2" borderId="33" xfId="0" applyFill="1" applyBorder="1" applyAlignment="1" applyProtection="1">
      <alignment wrapText="1"/>
      <protection locked="0"/>
    </xf>
    <xf numFmtId="1" fontId="0" fillId="2" borderId="33" xfId="0" applyNumberFormat="1" applyFill="1" applyBorder="1" applyProtection="1">
      <protection locked="0"/>
    </xf>
    <xf numFmtId="2" fontId="0" fillId="2" borderId="3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3" fillId="0" borderId="4" xfId="2" applyFont="1" applyBorder="1" applyAlignment="1">
      <alignment horizontal="center" vertical="top" wrapText="1"/>
    </xf>
    <xf numFmtId="0" fontId="4" fillId="0" borderId="4" xfId="2" applyFont="1" applyBorder="1" applyAlignment="1">
      <alignment horizontal="center" vertical="top" wrapText="1"/>
    </xf>
    <xf numFmtId="0" fontId="3" fillId="0" borderId="20" xfId="2" applyFont="1" applyBorder="1" applyAlignment="1">
      <alignment horizontal="center" vertical="top" wrapText="1"/>
    </xf>
    <xf numFmtId="0" fontId="3" fillId="0" borderId="20" xfId="2" applyFont="1" applyBorder="1" applyAlignment="1">
      <alignment vertical="center" wrapText="1"/>
    </xf>
    <xf numFmtId="0" fontId="8" fillId="0" borderId="16" xfId="0" applyFont="1" applyBorder="1" applyAlignment="1" applyProtection="1">
      <alignment horizontal="center" vertical="center" wrapText="1"/>
      <protection locked="0"/>
    </xf>
    <xf numFmtId="0" fontId="4" fillId="0" borderId="16" xfId="2" applyFont="1" applyBorder="1" applyAlignment="1" applyProtection="1">
      <alignment vertical="center" wrapText="1"/>
      <protection locked="0"/>
    </xf>
    <xf numFmtId="0" fontId="4" fillId="0" borderId="16" xfId="2" applyFont="1" applyBorder="1" applyAlignment="1" applyProtection="1">
      <alignment horizontal="center" vertical="center" wrapText="1"/>
      <protection locked="0"/>
    </xf>
    <xf numFmtId="0" fontId="3" fillId="0" borderId="16" xfId="2" applyFont="1" applyBorder="1" applyAlignment="1" applyProtection="1">
      <alignment horizontal="center" vertical="center" wrapText="1"/>
      <protection locked="0"/>
    </xf>
    <xf numFmtId="0" fontId="3" fillId="0" borderId="17" xfId="2" applyFont="1" applyBorder="1" applyAlignment="1" applyProtection="1">
      <alignment horizontal="center" vertical="center" wrapText="1"/>
      <protection locked="0"/>
    </xf>
    <xf numFmtId="0" fontId="0" fillId="0" borderId="13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3" fillId="0" borderId="9" xfId="2" applyFont="1" applyBorder="1" applyAlignment="1">
      <alignment horizontal="center" vertical="top" wrapText="1"/>
    </xf>
    <xf numFmtId="0" fontId="4" fillId="0" borderId="9" xfId="2" applyFont="1" applyBorder="1" applyAlignment="1">
      <alignment vertical="top" wrapText="1"/>
    </xf>
    <xf numFmtId="0" fontId="4" fillId="0" borderId="9" xfId="2" applyFont="1" applyBorder="1" applyAlignment="1">
      <alignment horizontal="center" vertical="top" wrapText="1"/>
    </xf>
    <xf numFmtId="0" fontId="3" fillId="0" borderId="35" xfId="2" applyFont="1" applyBorder="1" applyAlignment="1">
      <alignment horizontal="center" vertical="top" wrapText="1"/>
    </xf>
    <xf numFmtId="0" fontId="3" fillId="0" borderId="9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Денежный" xfId="1" builtinId="4"/>
    <cellStyle name="Обычный" xfId="0" builtinId="0"/>
    <cellStyle name="Обычный 2" xfId="2" xr:uid="{572F51A5-8247-42E2-97A1-190C3EFD58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8"/>
  <sheetViews>
    <sheetView tabSelected="1" workbookViewId="0">
      <selection activeCell="L58" sqref="L58"/>
    </sheetView>
  </sheetViews>
  <sheetFormatPr defaultRowHeight="15" x14ac:dyDescent="0.25"/>
  <cols>
    <col min="1" max="1" width="8.5703125" customWidth="1"/>
    <col min="2" max="2" width="11.5703125" customWidth="1"/>
    <col min="3" max="3" width="8" customWidth="1"/>
    <col min="4" max="4" width="43" customWidth="1"/>
    <col min="5" max="5" width="9.85546875" customWidth="1"/>
    <col min="6" max="6" width="8.28515625" customWidth="1"/>
    <col min="7" max="7" width="8.7109375" customWidth="1"/>
    <col min="8" max="8" width="6.42578125" customWidth="1"/>
    <col min="9" max="9" width="9.28515625" customWidth="1"/>
    <col min="10" max="10" width="17" customWidth="1"/>
  </cols>
  <sheetData>
    <row r="1" spans="1:16" x14ac:dyDescent="0.25">
      <c r="B1" s="1"/>
      <c r="C1" s="1"/>
      <c r="D1" s="2"/>
      <c r="E1" s="3"/>
      <c r="F1" s="4"/>
      <c r="G1" s="3"/>
      <c r="H1" s="3"/>
      <c r="I1" s="3"/>
      <c r="J1" s="3"/>
    </row>
    <row r="2" spans="1:16" x14ac:dyDescent="0.25">
      <c r="B2" s="1"/>
      <c r="C2" s="1"/>
      <c r="D2" s="2"/>
      <c r="E2" s="3"/>
      <c r="F2" s="4"/>
      <c r="G2" s="3"/>
      <c r="H2" s="3"/>
      <c r="I2" s="3"/>
      <c r="J2" s="3"/>
    </row>
    <row r="3" spans="1:16" x14ac:dyDescent="0.25">
      <c r="B3" t="s">
        <v>0</v>
      </c>
      <c r="G3" t="s">
        <v>1</v>
      </c>
    </row>
    <row r="4" spans="1:16" x14ac:dyDescent="0.25">
      <c r="G4" t="s">
        <v>2</v>
      </c>
    </row>
    <row r="6" spans="1:16" x14ac:dyDescent="0.25">
      <c r="A6" t="s">
        <v>3</v>
      </c>
      <c r="B6" s="220" t="s">
        <v>4</v>
      </c>
      <c r="C6" s="221"/>
      <c r="D6" s="222"/>
      <c r="E6" t="s">
        <v>5</v>
      </c>
      <c r="F6" s="5"/>
      <c r="I6" t="s">
        <v>6</v>
      </c>
      <c r="J6" s="6" t="s">
        <v>7</v>
      </c>
    </row>
    <row r="7" spans="1:16" ht="15.75" thickBot="1" x14ac:dyDescent="0.3">
      <c r="D7" s="7" t="s">
        <v>8</v>
      </c>
      <c r="J7" s="8">
        <v>45173</v>
      </c>
    </row>
    <row r="8" spans="1:16" ht="30.75" thickBot="1" x14ac:dyDescent="0.3">
      <c r="A8" s="9" t="s">
        <v>9</v>
      </c>
      <c r="B8" s="10" t="s">
        <v>10</v>
      </c>
      <c r="C8" s="10" t="s">
        <v>11</v>
      </c>
      <c r="D8" s="10" t="s">
        <v>12</v>
      </c>
      <c r="E8" s="10" t="s">
        <v>13</v>
      </c>
      <c r="F8" s="10" t="s">
        <v>14</v>
      </c>
      <c r="G8" s="10" t="s">
        <v>15</v>
      </c>
      <c r="H8" s="10" t="s">
        <v>16</v>
      </c>
      <c r="I8" s="10" t="s">
        <v>17</v>
      </c>
      <c r="J8" s="11" t="s">
        <v>18</v>
      </c>
    </row>
    <row r="9" spans="1:16" ht="24.75" thickBot="1" x14ac:dyDescent="0.3">
      <c r="A9" s="12" t="s">
        <v>19</v>
      </c>
      <c r="B9" s="13" t="s">
        <v>20</v>
      </c>
      <c r="C9" s="14">
        <v>173</v>
      </c>
      <c r="D9" s="15" t="s">
        <v>21</v>
      </c>
      <c r="E9" s="16">
        <v>200</v>
      </c>
      <c r="F9" s="16">
        <v>35.43</v>
      </c>
      <c r="G9" s="17">
        <v>231</v>
      </c>
      <c r="H9" s="143">
        <v>8.5069999999999997</v>
      </c>
      <c r="I9" s="143">
        <v>5.5</v>
      </c>
      <c r="J9" s="143">
        <v>30.22</v>
      </c>
      <c r="K9" s="144"/>
      <c r="L9" s="144"/>
    </row>
    <row r="10" spans="1:16" ht="15.75" thickBot="1" x14ac:dyDescent="0.3">
      <c r="A10" s="18"/>
      <c r="B10" s="19" t="s">
        <v>22</v>
      </c>
      <c r="C10" s="14">
        <v>376</v>
      </c>
      <c r="D10" s="20" t="s">
        <v>23</v>
      </c>
      <c r="E10" s="16">
        <v>200</v>
      </c>
      <c r="F10" s="16">
        <v>6.1</v>
      </c>
      <c r="G10" s="17">
        <v>56.89</v>
      </c>
      <c r="H10" s="142">
        <v>0.22420000000000001</v>
      </c>
      <c r="I10" s="142">
        <v>5.1699999999999989E-2</v>
      </c>
      <c r="J10" s="134">
        <v>13.768300000000002</v>
      </c>
      <c r="K10" s="135"/>
      <c r="L10" s="135"/>
    </row>
    <row r="11" spans="1:16" ht="15.75" thickBot="1" x14ac:dyDescent="0.3">
      <c r="A11" s="18"/>
      <c r="B11" s="19" t="s">
        <v>24</v>
      </c>
      <c r="C11" s="21" t="s">
        <v>25</v>
      </c>
      <c r="D11" s="22" t="s">
        <v>26</v>
      </c>
      <c r="E11" s="23">
        <v>25</v>
      </c>
      <c r="F11" s="23">
        <v>1.91</v>
      </c>
      <c r="G11" s="24">
        <v>54.6</v>
      </c>
      <c r="H11" s="51">
        <v>1.9</v>
      </c>
      <c r="I11" s="51">
        <v>0.23499999999999999</v>
      </c>
      <c r="J11" s="51">
        <v>12.3</v>
      </c>
    </row>
    <row r="12" spans="1:16" ht="15.75" thickBot="1" x14ac:dyDescent="0.3">
      <c r="A12" s="18"/>
      <c r="B12" s="6" t="s">
        <v>27</v>
      </c>
      <c r="C12" s="132">
        <v>3</v>
      </c>
      <c r="D12" s="131" t="s">
        <v>90</v>
      </c>
      <c r="E12" s="133">
        <v>40</v>
      </c>
      <c r="F12" s="133">
        <v>12</v>
      </c>
      <c r="G12" s="102">
        <v>102.6</v>
      </c>
      <c r="H12" s="134">
        <v>3.48</v>
      </c>
      <c r="I12" s="134">
        <v>5.4249999999999998</v>
      </c>
      <c r="J12" s="134">
        <v>0</v>
      </c>
    </row>
    <row r="13" spans="1:16" ht="15.75" thickBot="1" x14ac:dyDescent="0.3">
      <c r="A13" s="18"/>
      <c r="B13" s="6" t="s">
        <v>28</v>
      </c>
      <c r="C13" s="14" t="s">
        <v>25</v>
      </c>
      <c r="D13" s="28" t="s">
        <v>29</v>
      </c>
      <c r="E13" s="26">
        <v>130</v>
      </c>
      <c r="F13" s="26">
        <v>29.56</v>
      </c>
      <c r="G13" s="27">
        <v>66</v>
      </c>
      <c r="H13" s="134">
        <v>0.75</v>
      </c>
      <c r="I13" s="134">
        <v>0.75</v>
      </c>
      <c r="J13" s="134">
        <v>13.38</v>
      </c>
      <c r="K13" s="135"/>
      <c r="L13" s="135"/>
      <c r="M13" s="135"/>
      <c r="N13" s="135"/>
      <c r="O13" s="135"/>
      <c r="P13" s="136"/>
    </row>
    <row r="14" spans="1:16" ht="15.75" thickBot="1" x14ac:dyDescent="0.3">
      <c r="A14" s="34"/>
      <c r="B14" s="35"/>
      <c r="C14" s="35"/>
      <c r="D14" s="36"/>
      <c r="E14" s="37">
        <f t="shared" ref="E14:J14" si="0">SUM(E9:E13)</f>
        <v>595</v>
      </c>
      <c r="F14" s="38">
        <f t="shared" si="0"/>
        <v>85</v>
      </c>
      <c r="G14" s="37">
        <f t="shared" si="0"/>
        <v>511.09000000000003</v>
      </c>
      <c r="H14" s="37">
        <f t="shared" si="0"/>
        <v>14.8612</v>
      </c>
      <c r="I14" s="37">
        <f t="shared" si="0"/>
        <v>11.9617</v>
      </c>
      <c r="J14" s="39">
        <f t="shared" si="0"/>
        <v>69.668300000000002</v>
      </c>
    </row>
    <row r="15" spans="1:16" ht="15.75" thickBot="1" x14ac:dyDescent="0.3">
      <c r="A15" s="18" t="s">
        <v>30</v>
      </c>
      <c r="B15" s="40" t="s">
        <v>27</v>
      </c>
      <c r="C15" s="41"/>
      <c r="D15" s="42"/>
      <c r="E15" s="43"/>
      <c r="F15" s="43"/>
      <c r="G15" s="41"/>
      <c r="H15" s="41"/>
      <c r="I15" s="44"/>
      <c r="J15" s="41"/>
    </row>
    <row r="16" spans="1:16" ht="37.5" thickBot="1" x14ac:dyDescent="0.3">
      <c r="A16" s="18"/>
      <c r="B16" s="19" t="s">
        <v>31</v>
      </c>
      <c r="C16" s="14">
        <v>103</v>
      </c>
      <c r="D16" s="15" t="s">
        <v>32</v>
      </c>
      <c r="E16" s="16">
        <v>200</v>
      </c>
      <c r="F16" s="16">
        <v>18</v>
      </c>
      <c r="G16" s="17">
        <v>110</v>
      </c>
      <c r="H16" s="17">
        <v>1</v>
      </c>
      <c r="I16" s="17">
        <v>1</v>
      </c>
      <c r="J16" s="17">
        <v>7</v>
      </c>
    </row>
    <row r="17" spans="1:12" ht="27" thickBot="1" x14ac:dyDescent="0.3">
      <c r="A17" s="18"/>
      <c r="B17" s="19" t="s">
        <v>33</v>
      </c>
      <c r="C17" s="167">
        <v>268</v>
      </c>
      <c r="D17" s="45" t="s">
        <v>34</v>
      </c>
      <c r="E17" s="46">
        <v>80</v>
      </c>
      <c r="F17" s="46">
        <v>42.53</v>
      </c>
      <c r="G17" s="47">
        <v>156</v>
      </c>
      <c r="H17" s="47">
        <v>10</v>
      </c>
      <c r="I17" s="47">
        <v>13</v>
      </c>
      <c r="J17" s="47">
        <v>11</v>
      </c>
    </row>
    <row r="18" spans="1:12" ht="15.75" thickBot="1" x14ac:dyDescent="0.3">
      <c r="A18" s="18"/>
      <c r="B18" s="19" t="s">
        <v>35</v>
      </c>
      <c r="C18" s="14">
        <v>305</v>
      </c>
      <c r="D18" s="15" t="s">
        <v>48</v>
      </c>
      <c r="E18" s="16">
        <v>150</v>
      </c>
      <c r="F18" s="16">
        <v>14.84</v>
      </c>
      <c r="G18" s="17">
        <v>203.3</v>
      </c>
      <c r="H18" s="17">
        <v>3</v>
      </c>
      <c r="I18" s="17">
        <v>4</v>
      </c>
      <c r="J18" s="17">
        <v>36</v>
      </c>
    </row>
    <row r="19" spans="1:12" ht="15.75" thickBot="1" x14ac:dyDescent="0.3">
      <c r="A19" s="18"/>
      <c r="B19" s="19" t="s">
        <v>37</v>
      </c>
      <c r="C19" s="14">
        <v>376</v>
      </c>
      <c r="D19" s="20" t="s">
        <v>23</v>
      </c>
      <c r="E19" s="16">
        <v>200</v>
      </c>
      <c r="F19" s="16">
        <v>6.1</v>
      </c>
      <c r="G19" s="17">
        <v>107</v>
      </c>
      <c r="H19" s="17">
        <v>1</v>
      </c>
      <c r="I19" s="17">
        <v>0</v>
      </c>
      <c r="J19" s="17">
        <v>20</v>
      </c>
    </row>
    <row r="20" spans="1:12" ht="15.75" thickBot="1" x14ac:dyDescent="0.3">
      <c r="A20" s="18"/>
      <c r="B20" s="19" t="s">
        <v>38</v>
      </c>
      <c r="C20" s="21" t="s">
        <v>25</v>
      </c>
      <c r="D20" s="22" t="s">
        <v>26</v>
      </c>
      <c r="E20" s="23">
        <v>25</v>
      </c>
      <c r="F20" s="23">
        <v>1.91</v>
      </c>
      <c r="G20" s="24">
        <v>54.6</v>
      </c>
      <c r="H20" s="51">
        <v>1.9</v>
      </c>
      <c r="I20" s="51">
        <v>0.23499999999999999</v>
      </c>
      <c r="J20" s="51">
        <v>12.3</v>
      </c>
    </row>
    <row r="21" spans="1:12" ht="15.75" thickBot="1" x14ac:dyDescent="0.3">
      <c r="A21" s="18"/>
      <c r="B21" s="19" t="s">
        <v>39</v>
      </c>
      <c r="C21" s="21" t="s">
        <v>25</v>
      </c>
      <c r="D21" s="22" t="s">
        <v>40</v>
      </c>
      <c r="E21" s="23">
        <v>25</v>
      </c>
      <c r="F21" s="23">
        <v>1.62</v>
      </c>
      <c r="G21" s="24">
        <v>48.8</v>
      </c>
      <c r="H21" s="51">
        <v>1.5</v>
      </c>
      <c r="I21" s="51">
        <v>0</v>
      </c>
      <c r="J21" s="51">
        <v>11.8</v>
      </c>
    </row>
    <row r="22" spans="1:12" ht="15.75" thickBot="1" x14ac:dyDescent="0.3">
      <c r="A22" s="18"/>
      <c r="B22" s="6" t="s">
        <v>28</v>
      </c>
      <c r="C22" s="14" t="s">
        <v>25</v>
      </c>
      <c r="D22" s="28" t="s">
        <v>29</v>
      </c>
      <c r="E22" s="26">
        <v>100</v>
      </c>
      <c r="F22" s="26">
        <v>20</v>
      </c>
      <c r="G22" s="27">
        <v>66</v>
      </c>
      <c r="H22" s="134">
        <v>0.57999999999999996</v>
      </c>
      <c r="I22" s="134">
        <v>0.57999999999999996</v>
      </c>
      <c r="J22" s="134">
        <v>10.26</v>
      </c>
    </row>
    <row r="23" spans="1:12" ht="15.75" thickBot="1" x14ac:dyDescent="0.3">
      <c r="A23" s="34"/>
      <c r="B23" s="35"/>
      <c r="C23" s="35"/>
      <c r="D23" s="36"/>
      <c r="E23" s="37">
        <f t="shared" ref="E23:J23" si="1">SUM(E16:E22)</f>
        <v>780</v>
      </c>
      <c r="F23" s="38">
        <f>SUM(F16:F22)</f>
        <v>105</v>
      </c>
      <c r="G23" s="37">
        <f t="shared" si="1"/>
        <v>745.69999999999993</v>
      </c>
      <c r="H23" s="37">
        <f t="shared" si="1"/>
        <v>18.979999999999997</v>
      </c>
      <c r="I23" s="37">
        <f t="shared" si="1"/>
        <v>18.814999999999998</v>
      </c>
      <c r="J23" s="39">
        <f t="shared" si="1"/>
        <v>108.36</v>
      </c>
    </row>
    <row r="24" spans="1:12" x14ac:dyDescent="0.25">
      <c r="B24" s="1"/>
      <c r="C24" s="1"/>
      <c r="D24" s="2"/>
      <c r="E24" s="3"/>
      <c r="F24" s="4"/>
      <c r="G24" s="3"/>
      <c r="H24" s="3"/>
      <c r="I24" s="3"/>
      <c r="J24" s="3"/>
    </row>
    <row r="25" spans="1:12" x14ac:dyDescent="0.25">
      <c r="B25" s="1"/>
      <c r="C25" s="1"/>
      <c r="D25" s="2"/>
      <c r="E25" s="3"/>
      <c r="F25" s="4"/>
      <c r="G25" s="3"/>
      <c r="H25" s="3"/>
      <c r="I25" s="3"/>
      <c r="J25" s="3"/>
    </row>
    <row r="26" spans="1:12" x14ac:dyDescent="0.25">
      <c r="B26" s="1" t="s">
        <v>41</v>
      </c>
      <c r="C26" s="1"/>
      <c r="D26" s="2"/>
      <c r="E26" s="3"/>
      <c r="F26" s="4" t="s">
        <v>42</v>
      </c>
      <c r="G26" s="3"/>
      <c r="H26" s="3"/>
      <c r="I26" s="3"/>
      <c r="J26" s="3"/>
    </row>
    <row r="27" spans="1:12" s="145" customFormat="1" x14ac:dyDescent="0.25">
      <c r="B27" s="146"/>
      <c r="C27" s="146"/>
      <c r="D27" s="147"/>
      <c r="E27" s="148"/>
      <c r="F27" s="149"/>
      <c r="G27" s="148"/>
      <c r="H27" s="138"/>
      <c r="I27" s="138"/>
      <c r="J27" s="138"/>
      <c r="K27" s="138"/>
      <c r="L27" s="139"/>
    </row>
    <row r="28" spans="1:12" s="145" customFormat="1" x14ac:dyDescent="0.25">
      <c r="B28" s="146"/>
      <c r="C28" s="146"/>
      <c r="D28" s="147"/>
      <c r="E28" s="148"/>
      <c r="F28" s="149"/>
      <c r="G28" s="148"/>
      <c r="H28" s="141"/>
      <c r="I28" s="141"/>
      <c r="J28" s="140"/>
      <c r="K28" s="140"/>
      <c r="L28" s="141"/>
    </row>
    <row r="29" spans="1:12" s="145" customFormat="1" x14ac:dyDescent="0.25">
      <c r="G29" s="141"/>
      <c r="H29" s="141"/>
      <c r="I29" s="141"/>
      <c r="J29" s="140"/>
      <c r="K29" s="140"/>
      <c r="L29" s="141"/>
    </row>
    <row r="32" spans="1:12" x14ac:dyDescent="0.25">
      <c r="B32" t="s">
        <v>0</v>
      </c>
      <c r="G32" t="s">
        <v>1</v>
      </c>
    </row>
    <row r="33" spans="1:12" x14ac:dyDescent="0.25">
      <c r="G33" t="s">
        <v>2</v>
      </c>
    </row>
    <row r="36" spans="1:12" x14ac:dyDescent="0.25">
      <c r="A36" t="s">
        <v>3</v>
      </c>
      <c r="B36" s="220" t="s">
        <v>4</v>
      </c>
      <c r="C36" s="221"/>
      <c r="D36" s="223"/>
      <c r="E36" t="s">
        <v>5</v>
      </c>
      <c r="F36" s="5"/>
      <c r="I36" t="s">
        <v>6</v>
      </c>
      <c r="J36" s="6" t="s">
        <v>43</v>
      </c>
    </row>
    <row r="37" spans="1:12" ht="15.75" thickBot="1" x14ac:dyDescent="0.3">
      <c r="D37" s="7" t="s">
        <v>8</v>
      </c>
      <c r="J37" s="8">
        <v>45174</v>
      </c>
    </row>
    <row r="38" spans="1:12" ht="30.75" thickBot="1" x14ac:dyDescent="0.3">
      <c r="A38" s="9" t="s">
        <v>9</v>
      </c>
      <c r="B38" s="10" t="s">
        <v>10</v>
      </c>
      <c r="C38" s="10" t="s">
        <v>11</v>
      </c>
      <c r="D38" s="10" t="s">
        <v>12</v>
      </c>
      <c r="E38" s="10" t="s">
        <v>13</v>
      </c>
      <c r="F38" s="10" t="s">
        <v>14</v>
      </c>
      <c r="G38" s="10" t="s">
        <v>44</v>
      </c>
      <c r="H38" s="10" t="s">
        <v>16</v>
      </c>
      <c r="I38" s="10" t="s">
        <v>17</v>
      </c>
      <c r="J38" s="11" t="s">
        <v>18</v>
      </c>
    </row>
    <row r="39" spans="1:12" ht="37.5" thickBot="1" x14ac:dyDescent="0.3">
      <c r="A39" s="12" t="s">
        <v>19</v>
      </c>
      <c r="B39" s="13" t="s">
        <v>20</v>
      </c>
      <c r="C39" s="52" t="s">
        <v>109</v>
      </c>
      <c r="D39" s="53" t="s">
        <v>91</v>
      </c>
      <c r="E39" s="54">
        <v>240</v>
      </c>
      <c r="F39" s="54">
        <v>65.650000000000006</v>
      </c>
      <c r="G39" s="55">
        <v>309</v>
      </c>
      <c r="H39" s="55">
        <v>12</v>
      </c>
      <c r="I39" s="56">
        <v>17</v>
      </c>
      <c r="J39" s="55">
        <v>31</v>
      </c>
    </row>
    <row r="40" spans="1:12" ht="15.75" thickBot="1" x14ac:dyDescent="0.3">
      <c r="A40" s="18"/>
      <c r="B40" s="19" t="s">
        <v>22</v>
      </c>
      <c r="C40" s="14">
        <v>349</v>
      </c>
      <c r="D40" s="15" t="s">
        <v>92</v>
      </c>
      <c r="E40" s="16">
        <v>200</v>
      </c>
      <c r="F40" s="16">
        <v>6.19</v>
      </c>
      <c r="G40" s="17">
        <v>94.25</v>
      </c>
      <c r="H40" s="17">
        <v>1</v>
      </c>
      <c r="I40" s="17">
        <v>0</v>
      </c>
      <c r="J40" s="17">
        <v>23</v>
      </c>
    </row>
    <row r="41" spans="1:12" ht="15.75" thickBot="1" x14ac:dyDescent="0.3">
      <c r="A41" s="18"/>
      <c r="B41" s="19" t="s">
        <v>24</v>
      </c>
      <c r="C41" s="21" t="s">
        <v>25</v>
      </c>
      <c r="D41" s="22" t="s">
        <v>26</v>
      </c>
      <c r="E41" s="23">
        <v>25</v>
      </c>
      <c r="F41" s="23">
        <v>1.91</v>
      </c>
      <c r="G41" s="24">
        <v>54.6</v>
      </c>
      <c r="H41" s="51">
        <v>1.9</v>
      </c>
      <c r="I41" s="51">
        <v>0.23499999999999999</v>
      </c>
      <c r="J41" s="51">
        <v>12.3</v>
      </c>
    </row>
    <row r="42" spans="1:12" ht="15.75" thickBot="1" x14ac:dyDescent="0.3">
      <c r="A42" s="18"/>
      <c r="B42" s="19"/>
      <c r="C42" s="58"/>
      <c r="D42" s="22"/>
      <c r="E42" s="23"/>
      <c r="F42" s="23"/>
      <c r="G42" s="24"/>
      <c r="H42" s="57"/>
      <c r="I42" s="57"/>
      <c r="J42" s="57"/>
    </row>
    <row r="43" spans="1:12" x14ac:dyDescent="0.25">
      <c r="A43" s="18"/>
      <c r="B43" s="6" t="s">
        <v>27</v>
      </c>
      <c r="C43" s="59">
        <v>71</v>
      </c>
      <c r="D43" s="60" t="s">
        <v>103</v>
      </c>
      <c r="E43" s="61">
        <v>50</v>
      </c>
      <c r="F43" s="61">
        <v>11.25</v>
      </c>
      <c r="G43" s="59">
        <v>6</v>
      </c>
      <c r="H43" s="59">
        <v>5</v>
      </c>
      <c r="I43" s="62">
        <v>1</v>
      </c>
      <c r="J43" s="59">
        <v>8</v>
      </c>
    </row>
    <row r="44" spans="1:12" ht="15.75" thickBot="1" x14ac:dyDescent="0.3">
      <c r="A44" s="34"/>
      <c r="B44" s="35"/>
      <c r="C44" s="35"/>
      <c r="D44" s="36"/>
      <c r="E44" s="37">
        <f t="shared" ref="E44:J44" si="2">SUM(E39:E43)</f>
        <v>515</v>
      </c>
      <c r="F44" s="38">
        <f t="shared" si="2"/>
        <v>85</v>
      </c>
      <c r="G44" s="37">
        <f t="shared" si="2"/>
        <v>463.85</v>
      </c>
      <c r="H44" s="37">
        <f t="shared" si="2"/>
        <v>19.899999999999999</v>
      </c>
      <c r="I44" s="37">
        <f t="shared" si="2"/>
        <v>18.234999999999999</v>
      </c>
      <c r="J44" s="39">
        <f t="shared" si="2"/>
        <v>74.3</v>
      </c>
    </row>
    <row r="45" spans="1:12" ht="15.75" thickBot="1" x14ac:dyDescent="0.3">
      <c r="A45" s="18" t="s">
        <v>30</v>
      </c>
      <c r="B45" s="40" t="s">
        <v>27</v>
      </c>
      <c r="C45" s="59">
        <v>7</v>
      </c>
      <c r="D45" s="60" t="s">
        <v>103</v>
      </c>
      <c r="E45" s="61">
        <v>50</v>
      </c>
      <c r="F45" s="61">
        <v>8.1</v>
      </c>
      <c r="G45" s="59">
        <v>6</v>
      </c>
      <c r="H45" s="59">
        <v>5</v>
      </c>
      <c r="I45" s="62">
        <v>1</v>
      </c>
      <c r="J45" s="59">
        <v>8</v>
      </c>
    </row>
    <row r="46" spans="1:12" ht="15.75" thickBot="1" x14ac:dyDescent="0.3">
      <c r="A46" s="18"/>
      <c r="B46" s="19" t="s">
        <v>31</v>
      </c>
      <c r="C46" s="14">
        <v>87</v>
      </c>
      <c r="D46" s="28" t="s">
        <v>46</v>
      </c>
      <c r="E46" s="16">
        <v>200</v>
      </c>
      <c r="F46" s="16">
        <v>24.28</v>
      </c>
      <c r="G46" s="17">
        <v>81.39</v>
      </c>
      <c r="H46" s="25">
        <v>1.75404</v>
      </c>
      <c r="I46" s="25">
        <v>4.5716000000000001</v>
      </c>
      <c r="J46" s="150">
        <v>8.3082999999999991</v>
      </c>
      <c r="K46" s="151"/>
      <c r="L46" s="151"/>
    </row>
    <row r="47" spans="1:12" ht="24.75" thickBot="1" x14ac:dyDescent="0.3">
      <c r="A47" s="18"/>
      <c r="B47" s="19" t="s">
        <v>33</v>
      </c>
      <c r="C47" s="48">
        <v>234</v>
      </c>
      <c r="D47" s="53" t="s">
        <v>47</v>
      </c>
      <c r="E47" s="46">
        <v>90</v>
      </c>
      <c r="F47" s="46">
        <v>48.7</v>
      </c>
      <c r="G47" s="47">
        <v>156</v>
      </c>
      <c r="H47" s="47">
        <v>10</v>
      </c>
      <c r="I47" s="47">
        <v>13</v>
      </c>
      <c r="J47" s="47">
        <v>11</v>
      </c>
    </row>
    <row r="48" spans="1:12" ht="15.75" thickBot="1" x14ac:dyDescent="0.3">
      <c r="A48" s="18"/>
      <c r="B48" s="19" t="s">
        <v>35</v>
      </c>
      <c r="C48" s="14">
        <v>312</v>
      </c>
      <c r="D48" s="28" t="s">
        <v>55</v>
      </c>
      <c r="E48" s="16">
        <v>150</v>
      </c>
      <c r="F48" s="16">
        <v>14.2</v>
      </c>
      <c r="G48" s="134">
        <v>132.30000000000001</v>
      </c>
      <c r="H48" s="134">
        <v>3.06393</v>
      </c>
      <c r="I48" s="134">
        <v>4.4345400000000001</v>
      </c>
      <c r="J48" s="134">
        <v>20.047755000000002</v>
      </c>
    </row>
    <row r="49" spans="1:10" ht="15.75" thickBot="1" x14ac:dyDescent="0.3">
      <c r="A49" s="18"/>
      <c r="B49" s="19" t="s">
        <v>37</v>
      </c>
      <c r="C49" s="14">
        <v>349</v>
      </c>
      <c r="D49" s="15" t="s">
        <v>92</v>
      </c>
      <c r="E49" s="16">
        <v>200</v>
      </c>
      <c r="F49" s="16">
        <v>6.19</v>
      </c>
      <c r="G49" s="17">
        <v>94.25</v>
      </c>
      <c r="H49" s="17">
        <v>1</v>
      </c>
      <c r="I49" s="17">
        <v>0</v>
      </c>
      <c r="J49" s="17">
        <v>23</v>
      </c>
    </row>
    <row r="50" spans="1:10" ht="15.75" thickBot="1" x14ac:dyDescent="0.3">
      <c r="A50" s="18"/>
      <c r="B50" s="19" t="s">
        <v>38</v>
      </c>
      <c r="C50" s="21" t="s">
        <v>25</v>
      </c>
      <c r="D50" s="22" t="s">
        <v>26</v>
      </c>
      <c r="E50" s="23">
        <v>25</v>
      </c>
      <c r="F50" s="23">
        <v>1.91</v>
      </c>
      <c r="G50" s="24">
        <v>54.6</v>
      </c>
      <c r="H50" s="51">
        <v>1.9</v>
      </c>
      <c r="I50" s="51">
        <v>0.23499999999999999</v>
      </c>
      <c r="J50" s="51">
        <v>12.3</v>
      </c>
    </row>
    <row r="51" spans="1:10" ht="15.75" thickBot="1" x14ac:dyDescent="0.3">
      <c r="A51" s="18"/>
      <c r="B51" s="19" t="s">
        <v>39</v>
      </c>
      <c r="C51" s="21" t="s">
        <v>25</v>
      </c>
      <c r="D51" s="22" t="s">
        <v>40</v>
      </c>
      <c r="E51" s="23">
        <v>25</v>
      </c>
      <c r="F51" s="23">
        <v>1.62</v>
      </c>
      <c r="G51" s="24">
        <v>48.8</v>
      </c>
      <c r="H51" s="51">
        <v>1.5</v>
      </c>
      <c r="I51" s="51">
        <v>0</v>
      </c>
      <c r="J51" s="51">
        <v>11.8</v>
      </c>
    </row>
    <row r="52" spans="1:10" x14ac:dyDescent="0.25">
      <c r="A52" s="18"/>
      <c r="B52" s="6"/>
      <c r="C52" s="6"/>
      <c r="D52" s="63"/>
      <c r="E52" s="64">
        <f t="shared" ref="E52:J52" si="3">SUM(E45:E51)</f>
        <v>740</v>
      </c>
      <c r="F52" s="65">
        <f t="shared" si="3"/>
        <v>105.00000000000001</v>
      </c>
      <c r="G52" s="64">
        <f t="shared" si="3"/>
        <v>573.33999999999992</v>
      </c>
      <c r="H52" s="64">
        <f t="shared" si="3"/>
        <v>24.217969999999998</v>
      </c>
      <c r="I52" s="64">
        <f t="shared" si="3"/>
        <v>23.241140000000001</v>
      </c>
      <c r="J52" s="66">
        <f t="shared" si="3"/>
        <v>94.456054999999992</v>
      </c>
    </row>
    <row r="53" spans="1:10" x14ac:dyDescent="0.25">
      <c r="B53" s="1"/>
      <c r="C53" s="1"/>
      <c r="D53" s="2"/>
      <c r="E53" s="3"/>
      <c r="F53" s="4"/>
      <c r="G53" s="3"/>
      <c r="H53" s="3"/>
      <c r="I53" s="3"/>
      <c r="J53" s="3"/>
    </row>
    <row r="54" spans="1:10" x14ac:dyDescent="0.25">
      <c r="B54" s="1"/>
      <c r="C54" s="1"/>
      <c r="D54" s="2"/>
      <c r="E54" s="3"/>
      <c r="F54" s="4"/>
      <c r="G54" s="3"/>
      <c r="H54" s="3"/>
      <c r="I54" s="3"/>
      <c r="J54" s="3"/>
    </row>
    <row r="55" spans="1:10" x14ac:dyDescent="0.25">
      <c r="A55" s="67"/>
      <c r="B55" s="68"/>
      <c r="C55" s="68"/>
      <c r="D55" s="69"/>
      <c r="E55" s="70"/>
      <c r="F55" s="71"/>
      <c r="G55" s="70"/>
      <c r="H55" s="70"/>
      <c r="I55" s="70"/>
      <c r="J55" s="70"/>
    </row>
    <row r="56" spans="1:10" x14ac:dyDescent="0.25">
      <c r="B56" s="1" t="s">
        <v>41</v>
      </c>
      <c r="C56" s="1"/>
      <c r="D56" s="2"/>
      <c r="E56" s="3"/>
      <c r="F56" s="4" t="s">
        <v>42</v>
      </c>
      <c r="G56" s="3"/>
      <c r="H56" s="3"/>
      <c r="I56" s="3"/>
      <c r="J56" s="3"/>
    </row>
    <row r="57" spans="1:10" x14ac:dyDescent="0.25">
      <c r="B57" s="1"/>
      <c r="C57" s="1"/>
      <c r="D57" s="2"/>
      <c r="E57" s="3"/>
      <c r="F57" s="4"/>
      <c r="G57" s="3"/>
      <c r="H57" s="3"/>
      <c r="I57" s="3"/>
      <c r="J57" s="3"/>
    </row>
    <row r="59" spans="1:10" x14ac:dyDescent="0.25">
      <c r="B59" t="s">
        <v>0</v>
      </c>
      <c r="G59" t="s">
        <v>1</v>
      </c>
    </row>
    <row r="60" spans="1:10" x14ac:dyDescent="0.25">
      <c r="G60" t="s">
        <v>2</v>
      </c>
    </row>
    <row r="62" spans="1:10" x14ac:dyDescent="0.25">
      <c r="A62" t="s">
        <v>3</v>
      </c>
      <c r="B62" s="220" t="s">
        <v>4</v>
      </c>
      <c r="C62" s="221"/>
      <c r="D62" s="223"/>
      <c r="E62" t="s">
        <v>5</v>
      </c>
      <c r="F62" s="5"/>
      <c r="I62" t="s">
        <v>6</v>
      </c>
      <c r="J62" s="6" t="s">
        <v>93</v>
      </c>
    </row>
    <row r="63" spans="1:10" ht="15.75" thickBot="1" x14ac:dyDescent="0.3">
      <c r="D63" s="7" t="s">
        <v>8</v>
      </c>
      <c r="J63" s="8">
        <v>45175</v>
      </c>
    </row>
    <row r="64" spans="1:10" ht="30.75" thickBot="1" x14ac:dyDescent="0.3">
      <c r="A64" s="9" t="s">
        <v>9</v>
      </c>
      <c r="B64" s="10" t="s">
        <v>10</v>
      </c>
      <c r="C64" s="10" t="s">
        <v>11</v>
      </c>
      <c r="D64" s="10" t="s">
        <v>12</v>
      </c>
      <c r="E64" s="10" t="s">
        <v>13</v>
      </c>
      <c r="F64" s="10" t="s">
        <v>14</v>
      </c>
      <c r="G64" s="10" t="s">
        <v>44</v>
      </c>
      <c r="H64" s="10" t="s">
        <v>16</v>
      </c>
      <c r="I64" s="10" t="s">
        <v>17</v>
      </c>
      <c r="J64" s="11" t="s">
        <v>18</v>
      </c>
    </row>
    <row r="65" spans="1:10" ht="24.75" thickBot="1" x14ac:dyDescent="0.3">
      <c r="A65" s="12" t="s">
        <v>19</v>
      </c>
      <c r="B65" s="13" t="s">
        <v>20</v>
      </c>
      <c r="C65" s="14">
        <v>173</v>
      </c>
      <c r="D65" s="15" t="s">
        <v>49</v>
      </c>
      <c r="E65" s="16">
        <v>200</v>
      </c>
      <c r="F65" s="16">
        <v>23.13</v>
      </c>
      <c r="G65" s="17">
        <v>231</v>
      </c>
      <c r="H65" s="17">
        <v>7</v>
      </c>
      <c r="I65" s="17">
        <v>3</v>
      </c>
      <c r="J65" s="17">
        <v>27</v>
      </c>
    </row>
    <row r="66" spans="1:10" ht="15.75" thickBot="1" x14ac:dyDescent="0.3">
      <c r="A66" s="18"/>
      <c r="B66" s="19" t="s">
        <v>22</v>
      </c>
      <c r="C66" s="52">
        <v>382</v>
      </c>
      <c r="D66" s="53" t="s">
        <v>50</v>
      </c>
      <c r="E66" s="54">
        <v>200</v>
      </c>
      <c r="F66" s="54">
        <v>17.899999999999999</v>
      </c>
      <c r="G66" s="55">
        <v>97</v>
      </c>
      <c r="H66" s="55">
        <v>2</v>
      </c>
      <c r="I66" s="55">
        <v>2</v>
      </c>
      <c r="J66" s="55">
        <v>17</v>
      </c>
    </row>
    <row r="67" spans="1:10" ht="15.75" thickBot="1" x14ac:dyDescent="0.3">
      <c r="A67" s="18"/>
      <c r="B67" s="19" t="s">
        <v>24</v>
      </c>
      <c r="C67" s="21" t="s">
        <v>25</v>
      </c>
      <c r="D67" s="22" t="s">
        <v>26</v>
      </c>
      <c r="E67" s="23">
        <v>25</v>
      </c>
      <c r="F67" s="23">
        <v>1.91</v>
      </c>
      <c r="G67" s="24">
        <v>54.6</v>
      </c>
      <c r="H67" s="51">
        <v>1.9</v>
      </c>
      <c r="I67" s="51">
        <v>0.23499999999999999</v>
      </c>
      <c r="J67" s="51">
        <v>12.3</v>
      </c>
    </row>
    <row r="68" spans="1:10" ht="15.75" thickBot="1" x14ac:dyDescent="0.3">
      <c r="A68" s="18"/>
      <c r="B68" s="6" t="s">
        <v>27</v>
      </c>
      <c r="C68" s="29">
        <v>210</v>
      </c>
      <c r="D68" s="30" t="s">
        <v>94</v>
      </c>
      <c r="E68" s="31">
        <v>58</v>
      </c>
      <c r="F68" s="31">
        <v>12.06</v>
      </c>
      <c r="G68" s="32">
        <v>112</v>
      </c>
      <c r="H68" s="152">
        <v>5.39</v>
      </c>
      <c r="I68" s="153">
        <v>9.6</v>
      </c>
      <c r="J68" s="153">
        <v>1.02</v>
      </c>
    </row>
    <row r="69" spans="1:10" ht="15.75" thickBot="1" x14ac:dyDescent="0.3">
      <c r="A69" s="18"/>
      <c r="B69" s="6" t="s">
        <v>37</v>
      </c>
      <c r="C69" s="72" t="s">
        <v>25</v>
      </c>
      <c r="D69" s="73" t="s">
        <v>52</v>
      </c>
      <c r="E69" s="74">
        <v>200</v>
      </c>
      <c r="F69" s="74">
        <v>30</v>
      </c>
      <c r="G69" s="75">
        <v>46</v>
      </c>
      <c r="H69" s="75">
        <v>1</v>
      </c>
      <c r="I69" s="75">
        <v>0</v>
      </c>
      <c r="J69" s="75">
        <v>10</v>
      </c>
    </row>
    <row r="70" spans="1:10" ht="15.75" thickBot="1" x14ac:dyDescent="0.3">
      <c r="A70" s="34"/>
      <c r="B70" s="35"/>
      <c r="C70" s="35"/>
      <c r="D70" s="36"/>
      <c r="E70" s="37">
        <f t="shared" ref="E70:J70" si="4">SUM(E65:E69)</f>
        <v>683</v>
      </c>
      <c r="F70" s="38">
        <f t="shared" si="4"/>
        <v>85</v>
      </c>
      <c r="G70" s="37">
        <f t="shared" si="4"/>
        <v>540.6</v>
      </c>
      <c r="H70" s="37">
        <f t="shared" si="4"/>
        <v>17.29</v>
      </c>
      <c r="I70" s="37">
        <f t="shared" si="4"/>
        <v>14.835000000000001</v>
      </c>
      <c r="J70" s="39">
        <f t="shared" si="4"/>
        <v>67.319999999999993</v>
      </c>
    </row>
    <row r="71" spans="1:10" ht="15.75" thickBot="1" x14ac:dyDescent="0.3">
      <c r="A71" s="18" t="s">
        <v>30</v>
      </c>
      <c r="B71" s="40" t="s">
        <v>27</v>
      </c>
      <c r="C71" s="41"/>
      <c r="D71" s="42"/>
      <c r="E71" s="43"/>
      <c r="F71" s="43"/>
      <c r="G71" s="41"/>
      <c r="H71" s="41"/>
      <c r="I71" s="44"/>
      <c r="J71" s="41"/>
    </row>
    <row r="72" spans="1:10" ht="24.75" thickBot="1" x14ac:dyDescent="0.3">
      <c r="A72" s="18"/>
      <c r="B72" s="19" t="s">
        <v>31</v>
      </c>
      <c r="C72" s="14">
        <v>98</v>
      </c>
      <c r="D72" s="15" t="s">
        <v>53</v>
      </c>
      <c r="E72" s="16">
        <v>200</v>
      </c>
      <c r="F72" s="16">
        <v>28.5</v>
      </c>
      <c r="G72" s="17">
        <v>81.39</v>
      </c>
      <c r="H72" s="134">
        <v>1.75404</v>
      </c>
      <c r="I72" s="134">
        <v>4.5716000000000001</v>
      </c>
      <c r="J72" s="134">
        <v>8.3082999999999991</v>
      </c>
    </row>
    <row r="73" spans="1:10" ht="15.75" thickBot="1" x14ac:dyDescent="0.3">
      <c r="A73" s="18"/>
      <c r="B73" s="19" t="s">
        <v>33</v>
      </c>
      <c r="C73" s="48">
        <v>287</v>
      </c>
      <c r="D73" s="76" t="s">
        <v>104</v>
      </c>
      <c r="E73" s="46">
        <v>90</v>
      </c>
      <c r="F73" s="46">
        <v>46.75</v>
      </c>
      <c r="G73" s="47">
        <v>156</v>
      </c>
      <c r="H73" s="47">
        <v>10</v>
      </c>
      <c r="I73" s="47">
        <v>13</v>
      </c>
      <c r="J73" s="47">
        <v>11</v>
      </c>
    </row>
    <row r="74" spans="1:10" ht="24.75" thickBot="1" x14ac:dyDescent="0.3">
      <c r="A74" s="18"/>
      <c r="B74" s="19" t="s">
        <v>35</v>
      </c>
      <c r="C74" s="48">
        <v>302</v>
      </c>
      <c r="D74" s="49" t="s">
        <v>36</v>
      </c>
      <c r="E74" s="46">
        <v>150</v>
      </c>
      <c r="F74" s="46">
        <v>17.100000000000001</v>
      </c>
      <c r="G74" s="50">
        <v>132.22999999999999</v>
      </c>
      <c r="H74" s="50">
        <v>3.0640000000000001</v>
      </c>
      <c r="I74" s="50">
        <v>4.4340000000000002</v>
      </c>
      <c r="J74" s="50">
        <v>20.047999999999998</v>
      </c>
    </row>
    <row r="75" spans="1:10" ht="15.75" thickBot="1" x14ac:dyDescent="0.3">
      <c r="A75" s="18"/>
      <c r="B75" s="19" t="s">
        <v>37</v>
      </c>
      <c r="C75" s="14">
        <v>387</v>
      </c>
      <c r="D75" s="15" t="s">
        <v>110</v>
      </c>
      <c r="E75" s="16">
        <v>200</v>
      </c>
      <c r="F75" s="16">
        <v>9.1199999999999992</v>
      </c>
      <c r="G75" s="17">
        <v>94.25</v>
      </c>
      <c r="H75" s="17">
        <v>1</v>
      </c>
      <c r="I75" s="17">
        <v>0</v>
      </c>
      <c r="J75" s="17">
        <v>23</v>
      </c>
    </row>
    <row r="76" spans="1:10" ht="15.75" thickBot="1" x14ac:dyDescent="0.3">
      <c r="A76" s="18"/>
      <c r="B76" s="19" t="s">
        <v>38</v>
      </c>
      <c r="C76" s="21" t="s">
        <v>25</v>
      </c>
      <c r="D76" s="22" t="s">
        <v>26</v>
      </c>
      <c r="E76" s="23">
        <v>25</v>
      </c>
      <c r="F76" s="23">
        <v>1.91</v>
      </c>
      <c r="G76" s="24">
        <v>54.6</v>
      </c>
      <c r="H76" s="51">
        <v>1.9</v>
      </c>
      <c r="I76" s="51">
        <v>0.23499999999999999</v>
      </c>
      <c r="J76" s="51">
        <v>12.3</v>
      </c>
    </row>
    <row r="77" spans="1:10" ht="15.75" thickBot="1" x14ac:dyDescent="0.3">
      <c r="A77" s="18"/>
      <c r="B77" s="19" t="s">
        <v>39</v>
      </c>
      <c r="C77" s="21" t="s">
        <v>25</v>
      </c>
      <c r="D77" s="22" t="s">
        <v>40</v>
      </c>
      <c r="E77" s="23">
        <v>25</v>
      </c>
      <c r="F77" s="23">
        <v>1.62</v>
      </c>
      <c r="G77" s="24">
        <v>48.8</v>
      </c>
      <c r="H77" s="51">
        <v>1.5</v>
      </c>
      <c r="I77" s="51">
        <v>0</v>
      </c>
      <c r="J77" s="51">
        <v>11.8</v>
      </c>
    </row>
    <row r="78" spans="1:10" ht="15.75" thickBot="1" x14ac:dyDescent="0.3">
      <c r="A78" s="34"/>
      <c r="B78" s="35"/>
      <c r="C78" s="35"/>
      <c r="D78" s="36"/>
      <c r="E78" s="37">
        <f t="shared" ref="E78:J78" si="5">SUM(E72:E77)</f>
        <v>690</v>
      </c>
      <c r="F78" s="38">
        <f t="shared" si="5"/>
        <v>105</v>
      </c>
      <c r="G78" s="37">
        <f t="shared" si="5"/>
        <v>567.27</v>
      </c>
      <c r="H78" s="37">
        <f t="shared" si="5"/>
        <v>19.218039999999998</v>
      </c>
      <c r="I78" s="37">
        <f t="shared" si="5"/>
        <v>22.240600000000001</v>
      </c>
      <c r="J78" s="39">
        <f t="shared" si="5"/>
        <v>86.456299999999999</v>
      </c>
    </row>
    <row r="80" spans="1:10" x14ac:dyDescent="0.25">
      <c r="B80" s="1" t="s">
        <v>41</v>
      </c>
      <c r="C80" s="1"/>
      <c r="D80" s="2"/>
      <c r="E80" s="3"/>
      <c r="F80" s="4" t="s">
        <v>42</v>
      </c>
      <c r="G80" s="3"/>
      <c r="H80" s="3"/>
      <c r="I80" s="3"/>
      <c r="J80" s="3"/>
    </row>
    <row r="83" spans="1:10" x14ac:dyDescent="0.25">
      <c r="B83" t="s">
        <v>0</v>
      </c>
      <c r="G83" t="s">
        <v>1</v>
      </c>
    </row>
    <row r="84" spans="1:10" x14ac:dyDescent="0.25">
      <c r="G84" t="s">
        <v>2</v>
      </c>
    </row>
    <row r="86" spans="1:10" x14ac:dyDescent="0.25">
      <c r="A86" t="s">
        <v>3</v>
      </c>
      <c r="B86" s="220" t="s">
        <v>4</v>
      </c>
      <c r="C86" s="221"/>
      <c r="D86" s="222"/>
      <c r="E86" t="s">
        <v>5</v>
      </c>
      <c r="F86" s="5"/>
      <c r="I86" t="s">
        <v>6</v>
      </c>
      <c r="J86" s="6" t="s">
        <v>80</v>
      </c>
    </row>
    <row r="87" spans="1:10" ht="15.75" thickBot="1" x14ac:dyDescent="0.3">
      <c r="D87" s="7" t="s">
        <v>8</v>
      </c>
      <c r="J87" s="8">
        <v>45176</v>
      </c>
    </row>
    <row r="88" spans="1:10" ht="30.75" thickBot="1" x14ac:dyDescent="0.3">
      <c r="A88" s="9" t="s">
        <v>9</v>
      </c>
      <c r="B88" s="10" t="s">
        <v>10</v>
      </c>
      <c r="C88" s="10" t="s">
        <v>11</v>
      </c>
      <c r="D88" s="10" t="s">
        <v>12</v>
      </c>
      <c r="E88" s="10" t="s">
        <v>13</v>
      </c>
      <c r="F88" s="10" t="s">
        <v>14</v>
      </c>
      <c r="G88" s="10" t="s">
        <v>44</v>
      </c>
      <c r="H88" s="10" t="s">
        <v>16</v>
      </c>
      <c r="I88" s="10" t="s">
        <v>17</v>
      </c>
      <c r="J88" s="11" t="s">
        <v>18</v>
      </c>
    </row>
    <row r="89" spans="1:10" ht="37.5" thickBot="1" x14ac:dyDescent="0.3">
      <c r="A89" s="12" t="s">
        <v>19</v>
      </c>
      <c r="B89" s="13" t="s">
        <v>20</v>
      </c>
      <c r="C89" s="48" t="s">
        <v>113</v>
      </c>
      <c r="D89" s="49" t="s">
        <v>95</v>
      </c>
      <c r="E89" s="46">
        <v>230</v>
      </c>
      <c r="F89" s="46">
        <v>56.84</v>
      </c>
      <c r="G89" s="47">
        <v>263.166</v>
      </c>
      <c r="H89" s="47">
        <v>10.37</v>
      </c>
      <c r="I89" s="47">
        <v>17.739999999999998</v>
      </c>
      <c r="J89" s="47">
        <v>28.678000000000001</v>
      </c>
    </row>
    <row r="90" spans="1:10" ht="15.75" thickBot="1" x14ac:dyDescent="0.3">
      <c r="A90" s="18"/>
      <c r="B90" s="19" t="s">
        <v>22</v>
      </c>
      <c r="C90" s="14">
        <v>349</v>
      </c>
      <c r="D90" s="15" t="s">
        <v>96</v>
      </c>
      <c r="E90" s="16">
        <v>200</v>
      </c>
      <c r="F90" s="16">
        <v>15</v>
      </c>
      <c r="G90" s="27">
        <v>145</v>
      </c>
      <c r="H90" s="27">
        <v>0</v>
      </c>
      <c r="I90" s="27">
        <v>0</v>
      </c>
      <c r="J90" s="27">
        <v>14</v>
      </c>
    </row>
    <row r="91" spans="1:10" ht="15.75" thickBot="1" x14ac:dyDescent="0.3">
      <c r="A91" s="18"/>
      <c r="B91" s="19" t="s">
        <v>24</v>
      </c>
      <c r="C91" s="21" t="s">
        <v>25</v>
      </c>
      <c r="D91" s="22" t="s">
        <v>26</v>
      </c>
      <c r="E91" s="23">
        <v>25</v>
      </c>
      <c r="F91" s="23">
        <v>1.91</v>
      </c>
      <c r="G91" s="24">
        <v>54.6</v>
      </c>
      <c r="H91" s="51">
        <v>1.9</v>
      </c>
      <c r="I91" s="51">
        <v>0.23499999999999999</v>
      </c>
      <c r="J91" s="51">
        <v>12.3</v>
      </c>
    </row>
    <row r="92" spans="1:10" ht="15.75" thickBot="1" x14ac:dyDescent="0.3">
      <c r="A92" s="18"/>
      <c r="B92" s="6" t="s">
        <v>27</v>
      </c>
      <c r="C92" s="59">
        <v>71</v>
      </c>
      <c r="D92" s="60" t="s">
        <v>107</v>
      </c>
      <c r="E92" s="61">
        <v>50</v>
      </c>
      <c r="F92" s="61">
        <v>11.25</v>
      </c>
      <c r="G92" s="59">
        <v>6</v>
      </c>
      <c r="H92" s="59">
        <v>5</v>
      </c>
      <c r="I92" s="62">
        <v>1</v>
      </c>
      <c r="J92" s="59">
        <v>8</v>
      </c>
    </row>
    <row r="93" spans="1:10" ht="15.75" thickBot="1" x14ac:dyDescent="0.3">
      <c r="A93" s="18"/>
      <c r="B93" s="6"/>
      <c r="C93" s="85"/>
      <c r="D93" s="30"/>
      <c r="E93" s="86">
        <f t="shared" ref="E93:J93" si="6">SUM(E89:E92)</f>
        <v>505</v>
      </c>
      <c r="F93" s="86">
        <f t="shared" si="6"/>
        <v>85</v>
      </c>
      <c r="G93" s="33">
        <f t="shared" si="6"/>
        <v>468.76600000000002</v>
      </c>
      <c r="H93" s="33">
        <f t="shared" si="6"/>
        <v>17.27</v>
      </c>
      <c r="I93" s="33">
        <f t="shared" si="6"/>
        <v>18.974999999999998</v>
      </c>
      <c r="J93" s="33">
        <f t="shared" si="6"/>
        <v>62.977999999999994</v>
      </c>
    </row>
    <row r="94" spans="1:10" ht="15.75" thickBot="1" x14ac:dyDescent="0.3">
      <c r="A94" s="18" t="s">
        <v>30</v>
      </c>
      <c r="B94" s="6" t="s">
        <v>27</v>
      </c>
      <c r="C94" s="59">
        <v>71</v>
      </c>
      <c r="D94" s="60" t="s">
        <v>107</v>
      </c>
      <c r="E94" s="61">
        <v>50</v>
      </c>
      <c r="F94" s="61">
        <v>11.25</v>
      </c>
      <c r="G94" s="59">
        <v>6</v>
      </c>
      <c r="H94" s="59">
        <v>5</v>
      </c>
      <c r="I94" s="62">
        <v>1</v>
      </c>
      <c r="J94" s="59">
        <v>8</v>
      </c>
    </row>
    <row r="95" spans="1:10" ht="36" thickBot="1" x14ac:dyDescent="0.3">
      <c r="A95" s="18"/>
      <c r="B95" s="19" t="s">
        <v>31</v>
      </c>
      <c r="C95" s="14">
        <v>98</v>
      </c>
      <c r="D95" s="15" t="s">
        <v>99</v>
      </c>
      <c r="E95" s="16">
        <v>200</v>
      </c>
      <c r="F95" s="16">
        <v>20.5</v>
      </c>
      <c r="G95" s="17">
        <v>131.75</v>
      </c>
      <c r="H95" s="25">
        <f>H94*94/100</f>
        <v>4.7</v>
      </c>
      <c r="I95" s="25">
        <f>I94*88/100</f>
        <v>0.88</v>
      </c>
      <c r="J95" s="25">
        <f>J94*91/100</f>
        <v>7.28</v>
      </c>
    </row>
    <row r="96" spans="1:10" ht="36" thickBot="1" x14ac:dyDescent="0.3">
      <c r="A96" s="18"/>
      <c r="B96" s="19" t="s">
        <v>33</v>
      </c>
      <c r="C96" s="48">
        <v>294</v>
      </c>
      <c r="D96" s="49" t="s">
        <v>97</v>
      </c>
      <c r="E96" s="46">
        <v>80</v>
      </c>
      <c r="F96" s="46">
        <v>38.71</v>
      </c>
      <c r="G96" s="47">
        <v>156</v>
      </c>
      <c r="H96" s="47">
        <v>7.31</v>
      </c>
      <c r="I96" s="47">
        <v>13.31</v>
      </c>
      <c r="J96" s="47">
        <v>8.2899999999999991</v>
      </c>
    </row>
    <row r="97" spans="1:10" ht="24.75" thickBot="1" x14ac:dyDescent="0.3">
      <c r="A97" s="18"/>
      <c r="B97" s="19" t="s">
        <v>35</v>
      </c>
      <c r="C97" s="48">
        <v>203</v>
      </c>
      <c r="D97" s="49" t="s">
        <v>112</v>
      </c>
      <c r="E97" s="46">
        <v>150</v>
      </c>
      <c r="F97" s="46">
        <v>16.010000000000002</v>
      </c>
      <c r="G97" s="50">
        <v>132.22999999999999</v>
      </c>
      <c r="H97" s="50">
        <v>3.0640000000000001</v>
      </c>
      <c r="I97" s="50">
        <v>4.4340000000000002</v>
      </c>
      <c r="J97" s="50">
        <v>20.047999999999998</v>
      </c>
    </row>
    <row r="98" spans="1:10" ht="15.75" thickBot="1" x14ac:dyDescent="0.3">
      <c r="A98" s="18"/>
      <c r="B98" s="19" t="s">
        <v>37</v>
      </c>
      <c r="C98" s="14">
        <v>349</v>
      </c>
      <c r="D98" s="15" t="s">
        <v>96</v>
      </c>
      <c r="E98" s="16">
        <v>200</v>
      </c>
      <c r="F98" s="16">
        <v>15</v>
      </c>
      <c r="G98" s="27">
        <v>145</v>
      </c>
      <c r="H98" s="27">
        <v>0</v>
      </c>
      <c r="I98" s="27">
        <v>0</v>
      </c>
      <c r="J98" s="27">
        <v>14</v>
      </c>
    </row>
    <row r="99" spans="1:10" ht="15.75" thickBot="1" x14ac:dyDescent="0.3">
      <c r="A99" s="18"/>
      <c r="B99" s="19" t="s">
        <v>38</v>
      </c>
      <c r="C99" s="21" t="s">
        <v>25</v>
      </c>
      <c r="D99" s="22" t="s">
        <v>26</v>
      </c>
      <c r="E99" s="23">
        <v>25</v>
      </c>
      <c r="F99" s="23">
        <v>1.91</v>
      </c>
      <c r="G99" s="24">
        <v>54.6</v>
      </c>
      <c r="H99" s="51">
        <v>1.9</v>
      </c>
      <c r="I99" s="51">
        <v>0.23499999999999999</v>
      </c>
      <c r="J99" s="51">
        <v>12.3</v>
      </c>
    </row>
    <row r="100" spans="1:10" ht="15.75" thickBot="1" x14ac:dyDescent="0.3">
      <c r="A100" s="18"/>
      <c r="B100" s="19" t="s">
        <v>39</v>
      </c>
      <c r="C100" s="21" t="s">
        <v>25</v>
      </c>
      <c r="D100" s="22" t="s">
        <v>40</v>
      </c>
      <c r="E100" s="23">
        <v>25</v>
      </c>
      <c r="F100" s="23">
        <v>1.62</v>
      </c>
      <c r="G100" s="24">
        <v>48.8</v>
      </c>
      <c r="H100" s="51">
        <v>1.5</v>
      </c>
      <c r="I100" s="51">
        <v>0.12</v>
      </c>
      <c r="J100" s="51">
        <v>11.8</v>
      </c>
    </row>
    <row r="101" spans="1:10" ht="15.75" thickBot="1" x14ac:dyDescent="0.3">
      <c r="A101" s="34"/>
      <c r="B101" s="35"/>
      <c r="C101" s="35"/>
      <c r="D101" s="36"/>
      <c r="E101" s="37">
        <f t="shared" ref="E101:J101" si="7">SUM(E94:E100)</f>
        <v>730</v>
      </c>
      <c r="F101" s="38">
        <f t="shared" si="7"/>
        <v>105.00000000000001</v>
      </c>
      <c r="G101" s="37">
        <f t="shared" si="7"/>
        <v>674.38</v>
      </c>
      <c r="H101" s="37">
        <f t="shared" si="7"/>
        <v>23.473999999999997</v>
      </c>
      <c r="I101" s="37">
        <f t="shared" si="7"/>
        <v>19.979000000000003</v>
      </c>
      <c r="J101" s="39">
        <f t="shared" si="7"/>
        <v>81.717999999999989</v>
      </c>
    </row>
    <row r="102" spans="1:10" x14ac:dyDescent="0.25">
      <c r="B102" s="68"/>
      <c r="C102" s="68"/>
      <c r="D102" s="69"/>
      <c r="E102" s="70"/>
      <c r="F102" s="71"/>
      <c r="G102" s="70"/>
      <c r="H102" s="70"/>
      <c r="I102" s="70"/>
      <c r="J102" s="70"/>
    </row>
    <row r="103" spans="1:10" x14ac:dyDescent="0.25">
      <c r="B103" s="1" t="s">
        <v>41</v>
      </c>
      <c r="C103" s="1"/>
      <c r="D103" s="2"/>
      <c r="E103" s="3"/>
      <c r="F103" s="4" t="s">
        <v>42</v>
      </c>
      <c r="G103" s="3"/>
      <c r="H103" s="3"/>
      <c r="I103" s="3"/>
      <c r="J103" s="3"/>
    </row>
    <row r="108" spans="1:10" x14ac:dyDescent="0.25">
      <c r="B108" t="s">
        <v>0</v>
      </c>
      <c r="G108" t="s">
        <v>1</v>
      </c>
    </row>
    <row r="109" spans="1:10" x14ac:dyDescent="0.25">
      <c r="G109" t="s">
        <v>2</v>
      </c>
    </row>
    <row r="111" spans="1:10" x14ac:dyDescent="0.25">
      <c r="A111" t="s">
        <v>3</v>
      </c>
      <c r="B111" s="220" t="s">
        <v>4</v>
      </c>
      <c r="C111" s="221"/>
      <c r="D111" s="222"/>
      <c r="E111" t="s">
        <v>5</v>
      </c>
      <c r="F111" s="5"/>
      <c r="I111" t="s">
        <v>6</v>
      </c>
      <c r="J111" s="6" t="s">
        <v>57</v>
      </c>
    </row>
    <row r="112" spans="1:10" ht="15.75" thickBot="1" x14ac:dyDescent="0.3">
      <c r="D112" s="7" t="s">
        <v>8</v>
      </c>
      <c r="J112" s="8">
        <v>45177</v>
      </c>
    </row>
    <row r="113" spans="1:10" ht="30.75" thickBot="1" x14ac:dyDescent="0.3">
      <c r="A113" s="9" t="s">
        <v>9</v>
      </c>
      <c r="B113" s="10" t="s">
        <v>10</v>
      </c>
      <c r="C113" s="10" t="s">
        <v>11</v>
      </c>
      <c r="D113" s="10" t="s">
        <v>12</v>
      </c>
      <c r="E113" s="10" t="s">
        <v>13</v>
      </c>
      <c r="F113" s="10" t="s">
        <v>14</v>
      </c>
      <c r="G113" s="10" t="s">
        <v>44</v>
      </c>
      <c r="H113" s="10" t="s">
        <v>16</v>
      </c>
      <c r="I113" s="10" t="s">
        <v>17</v>
      </c>
      <c r="J113" s="11" t="s">
        <v>18</v>
      </c>
    </row>
    <row r="114" spans="1:10" ht="37.5" customHeight="1" thickBot="1" x14ac:dyDescent="0.3">
      <c r="A114" s="12" t="s">
        <v>19</v>
      </c>
      <c r="B114" s="13" t="s">
        <v>20</v>
      </c>
      <c r="C114" s="77">
        <v>188</v>
      </c>
      <c r="D114" s="73" t="s">
        <v>114</v>
      </c>
      <c r="E114" s="74">
        <v>180</v>
      </c>
      <c r="F114" s="74">
        <v>64.64</v>
      </c>
      <c r="G114" s="75">
        <v>352</v>
      </c>
      <c r="H114" s="51">
        <v>20.25</v>
      </c>
      <c r="I114" s="51">
        <v>8.9933999999999994</v>
      </c>
      <c r="J114" s="51">
        <v>36.52308</v>
      </c>
    </row>
    <row r="115" spans="1:10" ht="15.75" customHeight="1" thickBot="1" x14ac:dyDescent="0.3">
      <c r="A115" s="18"/>
      <c r="B115" s="19" t="s">
        <v>22</v>
      </c>
      <c r="C115" s="14">
        <v>514</v>
      </c>
      <c r="D115" s="15" t="s">
        <v>59</v>
      </c>
      <c r="E115" s="16">
        <v>200</v>
      </c>
      <c r="F115" s="16">
        <v>7.45</v>
      </c>
      <c r="G115" s="17">
        <v>107</v>
      </c>
      <c r="H115" s="17">
        <v>1</v>
      </c>
      <c r="I115" s="17">
        <v>0</v>
      </c>
      <c r="J115" s="17">
        <v>20</v>
      </c>
    </row>
    <row r="116" spans="1:10" ht="15.75" customHeight="1" thickBot="1" x14ac:dyDescent="0.3">
      <c r="A116" s="18"/>
      <c r="B116" s="19" t="s">
        <v>24</v>
      </c>
      <c r="C116" s="21" t="s">
        <v>25</v>
      </c>
      <c r="D116" s="22" t="s">
        <v>26</v>
      </c>
      <c r="E116" s="23">
        <v>25</v>
      </c>
      <c r="F116" s="23">
        <v>1.91</v>
      </c>
      <c r="G116" s="24">
        <v>54.6</v>
      </c>
      <c r="H116" s="51">
        <v>1.9</v>
      </c>
      <c r="I116" s="51">
        <v>0.23499999999999999</v>
      </c>
      <c r="J116" s="51">
        <v>12.3</v>
      </c>
    </row>
    <row r="117" spans="1:10" ht="15.75" thickBot="1" x14ac:dyDescent="0.3">
      <c r="A117" s="18"/>
      <c r="B117" s="6" t="s">
        <v>27</v>
      </c>
      <c r="C117" s="29">
        <v>1</v>
      </c>
      <c r="D117" s="15" t="s">
        <v>100</v>
      </c>
      <c r="E117" s="16">
        <v>40</v>
      </c>
      <c r="F117" s="16">
        <v>11</v>
      </c>
      <c r="G117" s="27">
        <v>135</v>
      </c>
      <c r="H117" s="17">
        <v>2.36</v>
      </c>
      <c r="I117" s="17">
        <v>7.49</v>
      </c>
      <c r="J117" s="17">
        <v>14.89</v>
      </c>
    </row>
    <row r="118" spans="1:10" ht="15.75" thickBot="1" x14ac:dyDescent="0.3">
      <c r="A118" s="34"/>
      <c r="B118" s="35"/>
      <c r="C118" s="35"/>
      <c r="D118" s="36"/>
      <c r="E118" s="37">
        <f t="shared" ref="E118:J118" si="8">SUM(E114:E117)</f>
        <v>445</v>
      </c>
      <c r="F118" s="38">
        <f t="shared" si="8"/>
        <v>85</v>
      </c>
      <c r="G118" s="37">
        <f t="shared" si="8"/>
        <v>648.6</v>
      </c>
      <c r="H118" s="37">
        <f t="shared" si="8"/>
        <v>25.509999999999998</v>
      </c>
      <c r="I118" s="37">
        <f t="shared" si="8"/>
        <v>16.718399999999999</v>
      </c>
      <c r="J118" s="39">
        <f t="shared" si="8"/>
        <v>83.713080000000005</v>
      </c>
    </row>
    <row r="119" spans="1:10" ht="15.75" thickBot="1" x14ac:dyDescent="0.3">
      <c r="A119" s="18" t="s">
        <v>30</v>
      </c>
      <c r="B119" s="40" t="s">
        <v>27</v>
      </c>
      <c r="C119" s="41"/>
      <c r="D119" s="42"/>
      <c r="E119" s="43"/>
      <c r="F119" s="43"/>
      <c r="G119" s="41"/>
      <c r="H119" s="41"/>
      <c r="I119" s="44"/>
      <c r="J119" s="41"/>
    </row>
    <row r="120" spans="1:10" ht="47.25" customHeight="1" thickBot="1" x14ac:dyDescent="0.3">
      <c r="A120" s="18"/>
      <c r="B120" s="19" t="s">
        <v>31</v>
      </c>
      <c r="C120" s="14">
        <v>96</v>
      </c>
      <c r="D120" s="15" t="s">
        <v>60</v>
      </c>
      <c r="E120" s="16">
        <v>250</v>
      </c>
      <c r="F120" s="16">
        <v>29.38</v>
      </c>
      <c r="G120" s="154">
        <v>118.5</v>
      </c>
      <c r="H120" s="134">
        <v>2.30755</v>
      </c>
      <c r="I120" s="25">
        <v>5.0618999999999996</v>
      </c>
      <c r="J120" s="134">
        <v>15.920500000000001</v>
      </c>
    </row>
    <row r="121" spans="1:10" ht="37.5" customHeight="1" thickBot="1" x14ac:dyDescent="0.3">
      <c r="A121" s="18"/>
      <c r="B121" s="19" t="s">
        <v>33</v>
      </c>
      <c r="C121" s="77">
        <v>188</v>
      </c>
      <c r="D121" s="73" t="s">
        <v>114</v>
      </c>
      <c r="E121" s="74">
        <v>180</v>
      </c>
      <c r="F121" s="74">
        <v>64.64</v>
      </c>
      <c r="G121" s="75">
        <v>352</v>
      </c>
      <c r="H121" s="75">
        <v>20</v>
      </c>
      <c r="I121" s="78">
        <v>9</v>
      </c>
      <c r="J121" s="78">
        <v>37</v>
      </c>
    </row>
    <row r="122" spans="1:10" ht="15.75" thickBot="1" x14ac:dyDescent="0.3">
      <c r="A122" s="18"/>
      <c r="B122" s="19" t="s">
        <v>35</v>
      </c>
      <c r="C122" s="14"/>
      <c r="D122" s="15"/>
      <c r="E122" s="16"/>
      <c r="F122" s="16"/>
      <c r="G122" s="17"/>
      <c r="H122" s="17"/>
      <c r="I122" s="17"/>
      <c r="J122" s="17"/>
    </row>
    <row r="123" spans="1:10" ht="15.75" customHeight="1" thickBot="1" x14ac:dyDescent="0.3">
      <c r="A123" s="18"/>
      <c r="B123" s="19" t="s">
        <v>37</v>
      </c>
      <c r="C123" s="14">
        <v>514</v>
      </c>
      <c r="D123" s="15" t="s">
        <v>59</v>
      </c>
      <c r="E123" s="16">
        <v>200</v>
      </c>
      <c r="F123" s="16">
        <v>7.45</v>
      </c>
      <c r="G123" s="17">
        <v>107</v>
      </c>
      <c r="H123" s="17">
        <v>1</v>
      </c>
      <c r="I123" s="17">
        <v>0</v>
      </c>
      <c r="J123" s="17">
        <v>20</v>
      </c>
    </row>
    <row r="124" spans="1:10" ht="15.75" customHeight="1" thickBot="1" x14ac:dyDescent="0.3">
      <c r="A124" s="18"/>
      <c r="B124" s="19" t="s">
        <v>38</v>
      </c>
      <c r="C124" s="21" t="s">
        <v>25</v>
      </c>
      <c r="D124" s="22" t="s">
        <v>26</v>
      </c>
      <c r="E124" s="23">
        <v>25</v>
      </c>
      <c r="F124" s="23">
        <v>1.91</v>
      </c>
      <c r="G124" s="24">
        <v>54.6</v>
      </c>
      <c r="H124" s="51">
        <v>1.9</v>
      </c>
      <c r="I124" s="51">
        <v>0.23499999999999999</v>
      </c>
      <c r="J124" s="51">
        <v>12.3</v>
      </c>
    </row>
    <row r="125" spans="1:10" ht="15.75" customHeight="1" thickBot="1" x14ac:dyDescent="0.3">
      <c r="A125" s="18"/>
      <c r="B125" s="19" t="s">
        <v>39</v>
      </c>
      <c r="C125" s="21" t="s">
        <v>25</v>
      </c>
      <c r="D125" s="22" t="s">
        <v>40</v>
      </c>
      <c r="E125" s="23">
        <v>25</v>
      </c>
      <c r="F125" s="23">
        <v>1.62</v>
      </c>
      <c r="G125" s="24">
        <v>48.8</v>
      </c>
      <c r="H125" s="51">
        <v>1.5</v>
      </c>
      <c r="I125" s="51">
        <v>0</v>
      </c>
      <c r="J125" s="51">
        <v>11.8</v>
      </c>
    </row>
    <row r="126" spans="1:10" ht="15.75" thickBot="1" x14ac:dyDescent="0.3">
      <c r="A126" s="34"/>
      <c r="B126" s="35"/>
      <c r="C126" s="35"/>
      <c r="D126" s="36"/>
      <c r="E126" s="37">
        <f t="shared" ref="E126:J126" si="9">SUM(E120:E125)</f>
        <v>680</v>
      </c>
      <c r="F126" s="38">
        <f t="shared" si="9"/>
        <v>105</v>
      </c>
      <c r="G126" s="37">
        <f t="shared" si="9"/>
        <v>680.9</v>
      </c>
      <c r="H126" s="37">
        <f t="shared" si="9"/>
        <v>26.707549999999998</v>
      </c>
      <c r="I126" s="37">
        <f t="shared" si="9"/>
        <v>14.296899999999999</v>
      </c>
      <c r="J126" s="39">
        <f t="shared" si="9"/>
        <v>97.020499999999998</v>
      </c>
    </row>
    <row r="128" spans="1:10" x14ac:dyDescent="0.25">
      <c r="B128" s="1" t="s">
        <v>41</v>
      </c>
      <c r="C128" s="1"/>
      <c r="D128" s="2"/>
      <c r="E128" s="3"/>
      <c r="F128" s="4" t="s">
        <v>42</v>
      </c>
      <c r="G128" s="3"/>
      <c r="H128" s="3"/>
      <c r="I128" s="3"/>
      <c r="J128" s="3"/>
    </row>
  </sheetData>
  <mergeCells count="5">
    <mergeCell ref="B6:D6"/>
    <mergeCell ref="B36:D36"/>
    <mergeCell ref="B62:D62"/>
    <mergeCell ref="B111:D111"/>
    <mergeCell ref="B86:D8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7331F-E4E7-4D7A-AD6F-79A83926E813}">
  <dimension ref="A1:L128"/>
  <sheetViews>
    <sheetView topLeftCell="A106" workbookViewId="0">
      <selection activeCell="D115" sqref="D115"/>
    </sheetView>
  </sheetViews>
  <sheetFormatPr defaultRowHeight="15" x14ac:dyDescent="0.25"/>
  <cols>
    <col min="1" max="1" width="8.5703125" customWidth="1"/>
    <col min="2" max="2" width="11.5703125" customWidth="1"/>
    <col min="3" max="3" width="8" customWidth="1"/>
    <col min="4" max="4" width="43" customWidth="1"/>
    <col min="5" max="5" width="9.85546875" customWidth="1"/>
    <col min="6" max="6" width="8.28515625" customWidth="1"/>
    <col min="7" max="7" width="8.7109375" customWidth="1"/>
    <col min="8" max="8" width="6.42578125" customWidth="1"/>
    <col min="9" max="9" width="9.28515625" customWidth="1"/>
    <col min="10" max="10" width="17" customWidth="1"/>
  </cols>
  <sheetData>
    <row r="1" spans="1:10" x14ac:dyDescent="0.25">
      <c r="B1" s="1"/>
      <c r="C1" s="1"/>
      <c r="D1" s="2"/>
      <c r="E1" s="3"/>
      <c r="F1" s="4"/>
      <c r="G1" s="3"/>
      <c r="H1" s="3"/>
      <c r="I1" s="3"/>
      <c r="J1" s="3"/>
    </row>
    <row r="2" spans="1:10" x14ac:dyDescent="0.25">
      <c r="B2" s="1"/>
      <c r="C2" s="1"/>
      <c r="D2" s="2"/>
      <c r="E2" s="3"/>
      <c r="F2" s="4"/>
      <c r="G2" s="3"/>
      <c r="H2" s="3"/>
      <c r="I2" s="3"/>
      <c r="J2" s="3"/>
    </row>
    <row r="3" spans="1:10" x14ac:dyDescent="0.25">
      <c r="B3" t="s">
        <v>0</v>
      </c>
      <c r="G3" t="s">
        <v>1</v>
      </c>
    </row>
    <row r="4" spans="1:10" x14ac:dyDescent="0.25">
      <c r="G4" t="s">
        <v>2</v>
      </c>
    </row>
    <row r="6" spans="1:10" x14ac:dyDescent="0.25">
      <c r="A6" t="s">
        <v>3</v>
      </c>
      <c r="B6" s="220" t="s">
        <v>4</v>
      </c>
      <c r="C6" s="221"/>
      <c r="D6" s="222"/>
      <c r="E6" t="s">
        <v>5</v>
      </c>
      <c r="F6" s="5"/>
      <c r="I6" t="s">
        <v>6</v>
      </c>
      <c r="J6" s="6" t="s">
        <v>7</v>
      </c>
    </row>
    <row r="7" spans="1:10" ht="15.75" thickBot="1" x14ac:dyDescent="0.3">
      <c r="D7" s="7" t="s">
        <v>101</v>
      </c>
      <c r="J7" s="8">
        <v>45173</v>
      </c>
    </row>
    <row r="8" spans="1:10" ht="30.75" thickBot="1" x14ac:dyDescent="0.3">
      <c r="A8" s="9" t="s">
        <v>9</v>
      </c>
      <c r="B8" s="10" t="s">
        <v>10</v>
      </c>
      <c r="C8" s="10" t="s">
        <v>11</v>
      </c>
      <c r="D8" s="10" t="s">
        <v>12</v>
      </c>
      <c r="E8" s="10" t="s">
        <v>13</v>
      </c>
      <c r="F8" s="10" t="s">
        <v>14</v>
      </c>
      <c r="G8" s="10" t="s">
        <v>15</v>
      </c>
      <c r="H8" s="10" t="s">
        <v>16</v>
      </c>
      <c r="I8" s="10" t="s">
        <v>17</v>
      </c>
      <c r="J8" s="11" t="s">
        <v>18</v>
      </c>
    </row>
    <row r="9" spans="1:10" ht="24.75" thickBot="1" x14ac:dyDescent="0.3">
      <c r="A9" s="12" t="s">
        <v>19</v>
      </c>
      <c r="B9" s="13" t="s">
        <v>20</v>
      </c>
      <c r="C9" s="14">
        <v>173</v>
      </c>
      <c r="D9" s="15" t="s">
        <v>21</v>
      </c>
      <c r="E9" s="16">
        <v>200</v>
      </c>
      <c r="F9" s="16">
        <v>35.43</v>
      </c>
      <c r="G9" s="17">
        <v>231</v>
      </c>
      <c r="H9" s="143">
        <v>8.5069999999999997</v>
      </c>
      <c r="I9" s="143">
        <v>5.5</v>
      </c>
      <c r="J9" s="143">
        <v>30.22</v>
      </c>
    </row>
    <row r="10" spans="1:10" ht="15.75" thickBot="1" x14ac:dyDescent="0.3">
      <c r="A10" s="18"/>
      <c r="B10" s="19" t="s">
        <v>22</v>
      </c>
      <c r="C10" s="14">
        <v>376</v>
      </c>
      <c r="D10" s="20" t="s">
        <v>23</v>
      </c>
      <c r="E10" s="16">
        <v>200</v>
      </c>
      <c r="F10" s="16">
        <v>6.1</v>
      </c>
      <c r="G10" s="17">
        <v>56.89</v>
      </c>
      <c r="H10" s="142">
        <v>0.22420000000000001</v>
      </c>
      <c r="I10" s="142">
        <v>5.1699999999999989E-2</v>
      </c>
      <c r="J10" s="134">
        <v>13.768300000000002</v>
      </c>
    </row>
    <row r="11" spans="1:10" ht="15.75" thickBot="1" x14ac:dyDescent="0.3">
      <c r="A11" s="18"/>
      <c r="B11" s="19" t="s">
        <v>24</v>
      </c>
      <c r="C11" s="21" t="s">
        <v>25</v>
      </c>
      <c r="D11" s="22" t="s">
        <v>26</v>
      </c>
      <c r="E11" s="23">
        <v>30</v>
      </c>
      <c r="F11" s="23">
        <v>1.91</v>
      </c>
      <c r="G11" s="24">
        <v>65.52</v>
      </c>
      <c r="H11" s="51">
        <v>2.2799999999999998</v>
      </c>
      <c r="I11" s="51">
        <v>0.28000000000000003</v>
      </c>
      <c r="J11" s="51">
        <v>12.3</v>
      </c>
    </row>
    <row r="12" spans="1:10" ht="15.75" thickBot="1" x14ac:dyDescent="0.3">
      <c r="A12" s="18"/>
      <c r="B12" s="6" t="s">
        <v>27</v>
      </c>
      <c r="C12" s="132">
        <v>3</v>
      </c>
      <c r="D12" s="131" t="s">
        <v>90</v>
      </c>
      <c r="E12" s="133">
        <v>50</v>
      </c>
      <c r="F12" s="133">
        <v>17</v>
      </c>
      <c r="G12" s="102">
        <v>157</v>
      </c>
      <c r="H12" s="134">
        <v>5.8</v>
      </c>
      <c r="I12" s="134">
        <v>8.3000000000000007</v>
      </c>
      <c r="J12" s="134">
        <v>14.83</v>
      </c>
    </row>
    <row r="13" spans="1:10" ht="15.75" thickBot="1" x14ac:dyDescent="0.3">
      <c r="A13" s="18"/>
      <c r="B13" s="6" t="s">
        <v>28</v>
      </c>
      <c r="C13" s="14" t="s">
        <v>25</v>
      </c>
      <c r="D13" s="28" t="s">
        <v>29</v>
      </c>
      <c r="E13" s="26">
        <v>130</v>
      </c>
      <c r="F13" s="26">
        <v>29.56</v>
      </c>
      <c r="G13" s="27">
        <v>94.5</v>
      </c>
      <c r="H13" s="134">
        <v>1.1299999999999999</v>
      </c>
      <c r="I13" s="134">
        <v>0.57999999999999996</v>
      </c>
      <c r="J13" s="134">
        <v>15.75</v>
      </c>
    </row>
    <row r="14" spans="1:10" ht="15.75" thickBot="1" x14ac:dyDescent="0.3">
      <c r="A14" s="18"/>
      <c r="B14" s="6"/>
      <c r="C14" s="29"/>
      <c r="D14" s="30"/>
      <c r="E14" s="31"/>
      <c r="F14" s="31"/>
      <c r="G14" s="32"/>
      <c r="H14" s="33"/>
      <c r="I14" s="33"/>
      <c r="J14" s="137"/>
    </row>
    <row r="15" spans="1:10" ht="15.75" thickBot="1" x14ac:dyDescent="0.3">
      <c r="A15" s="34"/>
      <c r="B15" s="35"/>
      <c r="C15" s="35"/>
      <c r="D15" s="36"/>
      <c r="E15" s="37">
        <f t="shared" ref="E15:J15" si="0">SUM(E9:E14)</f>
        <v>610</v>
      </c>
      <c r="F15" s="38">
        <f>SUM(F9:F14)</f>
        <v>90</v>
      </c>
      <c r="G15" s="37">
        <f t="shared" si="0"/>
        <v>604.91</v>
      </c>
      <c r="H15" s="37">
        <f t="shared" si="0"/>
        <v>17.941199999999998</v>
      </c>
      <c r="I15" s="37">
        <f t="shared" si="0"/>
        <v>14.711700000000002</v>
      </c>
      <c r="J15" s="39">
        <f t="shared" si="0"/>
        <v>86.868300000000005</v>
      </c>
    </row>
    <row r="16" spans="1:10" ht="15.75" thickBot="1" x14ac:dyDescent="0.3">
      <c r="A16" s="18" t="s">
        <v>30</v>
      </c>
      <c r="B16" s="40" t="s">
        <v>27</v>
      </c>
      <c r="C16" s="41"/>
      <c r="D16" s="42"/>
      <c r="E16" s="43"/>
      <c r="F16" s="43"/>
      <c r="G16" s="41"/>
      <c r="H16" s="41"/>
      <c r="I16" s="44"/>
      <c r="J16" s="41"/>
    </row>
    <row r="17" spans="1:12" ht="37.5" thickBot="1" x14ac:dyDescent="0.3">
      <c r="A17" s="18"/>
      <c r="B17" s="19" t="s">
        <v>31</v>
      </c>
      <c r="C17" s="14">
        <v>103</v>
      </c>
      <c r="D17" s="15" t="s">
        <v>32</v>
      </c>
      <c r="E17" s="16">
        <v>250</v>
      </c>
      <c r="F17" s="16">
        <v>23.44</v>
      </c>
      <c r="G17" s="17">
        <v>110</v>
      </c>
      <c r="H17" s="17">
        <v>1</v>
      </c>
      <c r="I17" s="17">
        <v>1</v>
      </c>
      <c r="J17" s="17">
        <v>7</v>
      </c>
    </row>
    <row r="18" spans="1:12" ht="27" thickBot="1" x14ac:dyDescent="0.3">
      <c r="A18" s="18"/>
      <c r="B18" s="19" t="s">
        <v>33</v>
      </c>
      <c r="C18" s="167">
        <v>268</v>
      </c>
      <c r="D18" s="45" t="s">
        <v>34</v>
      </c>
      <c r="E18" s="46">
        <v>80</v>
      </c>
      <c r="F18" s="46">
        <v>42.53</v>
      </c>
      <c r="G18" s="47">
        <v>156</v>
      </c>
      <c r="H18" s="47">
        <v>10</v>
      </c>
      <c r="I18" s="47">
        <v>13</v>
      </c>
      <c r="J18" s="47">
        <v>11</v>
      </c>
    </row>
    <row r="19" spans="1:12" ht="15.75" thickBot="1" x14ac:dyDescent="0.3">
      <c r="A19" s="18"/>
      <c r="B19" s="19" t="s">
        <v>35</v>
      </c>
      <c r="C19" s="14">
        <v>128</v>
      </c>
      <c r="D19" s="15" t="s">
        <v>48</v>
      </c>
      <c r="E19" s="16">
        <v>150</v>
      </c>
      <c r="F19" s="16">
        <v>14.84</v>
      </c>
      <c r="G19" s="17">
        <v>203.3</v>
      </c>
      <c r="H19" s="17">
        <v>3</v>
      </c>
      <c r="I19" s="17">
        <v>4</v>
      </c>
      <c r="J19" s="17">
        <v>36</v>
      </c>
    </row>
    <row r="20" spans="1:12" ht="15.75" thickBot="1" x14ac:dyDescent="0.3">
      <c r="A20" s="18"/>
      <c r="B20" s="19" t="s">
        <v>37</v>
      </c>
      <c r="C20" s="14">
        <v>376</v>
      </c>
      <c r="D20" s="20" t="s">
        <v>23</v>
      </c>
      <c r="E20" s="16">
        <v>200</v>
      </c>
      <c r="F20" s="16">
        <v>6.1</v>
      </c>
      <c r="G20" s="17">
        <v>107</v>
      </c>
      <c r="H20" s="17">
        <v>1</v>
      </c>
      <c r="I20" s="17">
        <v>0</v>
      </c>
      <c r="J20" s="157">
        <v>20</v>
      </c>
    </row>
    <row r="21" spans="1:12" ht="15.75" thickBot="1" x14ac:dyDescent="0.3">
      <c r="A21" s="18"/>
      <c r="B21" s="19" t="s">
        <v>38</v>
      </c>
      <c r="C21" s="21" t="s">
        <v>25</v>
      </c>
      <c r="D21" s="22" t="s">
        <v>26</v>
      </c>
      <c r="E21" s="23">
        <v>30</v>
      </c>
      <c r="F21" s="23">
        <v>1.91</v>
      </c>
      <c r="G21" s="134">
        <v>87.92</v>
      </c>
      <c r="H21" s="156">
        <v>2.7919999999999998</v>
      </c>
      <c r="I21" s="156">
        <v>0.28299999999999997</v>
      </c>
      <c r="J21" s="25">
        <v>18.55</v>
      </c>
      <c r="K21" s="135"/>
      <c r="L21" s="135"/>
    </row>
    <row r="22" spans="1:12" ht="15.75" thickBot="1" x14ac:dyDescent="0.3">
      <c r="A22" s="18"/>
      <c r="B22" s="19" t="s">
        <v>39</v>
      </c>
      <c r="C22" s="21" t="s">
        <v>25</v>
      </c>
      <c r="D22" s="22" t="s">
        <v>40</v>
      </c>
      <c r="E22" s="23">
        <v>30</v>
      </c>
      <c r="F22" s="23">
        <v>1.62</v>
      </c>
      <c r="G22" s="24">
        <v>68.97</v>
      </c>
      <c r="H22" s="51">
        <v>1.68</v>
      </c>
      <c r="I22" s="51">
        <v>0.33</v>
      </c>
      <c r="J22" s="51">
        <v>14.82</v>
      </c>
    </row>
    <row r="23" spans="1:12" ht="15.75" thickBot="1" x14ac:dyDescent="0.3">
      <c r="A23" s="18"/>
      <c r="B23" s="6" t="s">
        <v>28</v>
      </c>
      <c r="C23" s="14" t="s">
        <v>25</v>
      </c>
      <c r="D23" s="28" t="s">
        <v>29</v>
      </c>
      <c r="E23" s="26">
        <v>130</v>
      </c>
      <c r="F23" s="26">
        <v>29.56</v>
      </c>
      <c r="G23" s="27">
        <v>94.5</v>
      </c>
      <c r="H23" s="134">
        <v>1.1299999999999999</v>
      </c>
      <c r="I23" s="134">
        <v>0.57999999999999996</v>
      </c>
      <c r="J23" s="134">
        <v>15.75</v>
      </c>
    </row>
    <row r="24" spans="1:12" ht="15.75" thickBot="1" x14ac:dyDescent="0.3">
      <c r="A24" s="34"/>
      <c r="B24" s="35"/>
      <c r="C24" s="35"/>
      <c r="D24" s="36"/>
      <c r="E24" s="37">
        <f t="shared" ref="E24:J24" si="1">SUM(E17:E23)</f>
        <v>870</v>
      </c>
      <c r="F24" s="38">
        <f>SUM(F17:F23)</f>
        <v>120</v>
      </c>
      <c r="G24" s="37">
        <f t="shared" si="1"/>
        <v>827.68999999999994</v>
      </c>
      <c r="H24" s="37">
        <f t="shared" si="1"/>
        <v>20.602</v>
      </c>
      <c r="I24" s="37">
        <f t="shared" si="1"/>
        <v>19.192999999999998</v>
      </c>
      <c r="J24" s="39">
        <f t="shared" si="1"/>
        <v>123.12</v>
      </c>
    </row>
    <row r="25" spans="1:12" x14ac:dyDescent="0.25">
      <c r="B25" s="1"/>
      <c r="C25" s="1"/>
      <c r="D25" s="2"/>
      <c r="E25" s="3"/>
      <c r="F25" s="4"/>
      <c r="G25" s="3"/>
      <c r="H25" s="3"/>
      <c r="I25" s="3"/>
      <c r="J25" s="3"/>
    </row>
    <row r="26" spans="1:12" x14ac:dyDescent="0.25">
      <c r="B26" s="1"/>
      <c r="C26" s="1"/>
      <c r="D26" s="2"/>
      <c r="E26" s="3"/>
      <c r="F26" s="4"/>
      <c r="G26" s="3"/>
      <c r="H26" s="3"/>
      <c r="I26" s="3"/>
      <c r="J26" s="3"/>
    </row>
    <row r="27" spans="1:12" x14ac:dyDescent="0.25">
      <c r="B27" s="1" t="s">
        <v>41</v>
      </c>
      <c r="C27" s="1"/>
      <c r="D27" s="2"/>
      <c r="E27" s="3"/>
      <c r="F27" s="4" t="s">
        <v>42</v>
      </c>
      <c r="G27" s="3"/>
      <c r="H27" s="3"/>
      <c r="I27" s="3"/>
      <c r="J27" s="3"/>
    </row>
    <row r="28" spans="1:12" x14ac:dyDescent="0.25">
      <c r="A28" s="145"/>
      <c r="B28" s="146"/>
      <c r="C28" s="146"/>
      <c r="D28" s="147"/>
      <c r="E28" s="148"/>
      <c r="F28" s="149"/>
      <c r="G28" s="148"/>
      <c r="H28" s="138"/>
      <c r="I28" s="138"/>
      <c r="J28" s="138"/>
    </row>
    <row r="29" spans="1:12" x14ac:dyDescent="0.25">
      <c r="A29" s="145"/>
      <c r="B29" s="146"/>
      <c r="C29" s="146"/>
      <c r="D29" s="147"/>
      <c r="E29" s="148"/>
      <c r="F29" s="149"/>
      <c r="G29" s="148"/>
      <c r="H29" s="141"/>
      <c r="I29" s="141"/>
      <c r="J29" s="140"/>
    </row>
    <row r="30" spans="1:12" x14ac:dyDescent="0.25">
      <c r="A30" s="145"/>
      <c r="B30" s="145"/>
      <c r="C30" s="145"/>
      <c r="D30" s="145"/>
      <c r="E30" s="145"/>
      <c r="F30" s="145"/>
      <c r="G30" s="141"/>
      <c r="H30" s="141"/>
      <c r="I30" s="141"/>
      <c r="J30" s="140"/>
    </row>
    <row r="33" spans="1:10" x14ac:dyDescent="0.25">
      <c r="B33" t="s">
        <v>0</v>
      </c>
      <c r="G33" t="s">
        <v>1</v>
      </c>
    </row>
    <row r="34" spans="1:10" x14ac:dyDescent="0.25">
      <c r="G34" t="s">
        <v>2</v>
      </c>
    </row>
    <row r="37" spans="1:10" x14ac:dyDescent="0.25">
      <c r="A37" t="s">
        <v>3</v>
      </c>
      <c r="B37" s="220" t="s">
        <v>4</v>
      </c>
      <c r="C37" s="221"/>
      <c r="D37" s="223"/>
      <c r="E37" t="s">
        <v>5</v>
      </c>
      <c r="F37" s="5"/>
      <c r="I37" t="s">
        <v>6</v>
      </c>
      <c r="J37" s="6" t="s">
        <v>43</v>
      </c>
    </row>
    <row r="38" spans="1:10" ht="15.75" thickBot="1" x14ac:dyDescent="0.3">
      <c r="D38" s="7" t="s">
        <v>102</v>
      </c>
      <c r="J38" s="8">
        <v>45174</v>
      </c>
    </row>
    <row r="39" spans="1:10" ht="30.75" thickBot="1" x14ac:dyDescent="0.3">
      <c r="A39" s="9" t="s">
        <v>9</v>
      </c>
      <c r="B39" s="10" t="s">
        <v>10</v>
      </c>
      <c r="C39" s="10" t="s">
        <v>11</v>
      </c>
      <c r="D39" s="10" t="s">
        <v>12</v>
      </c>
      <c r="E39" s="10" t="s">
        <v>13</v>
      </c>
      <c r="F39" s="10" t="s">
        <v>14</v>
      </c>
      <c r="G39" s="10" t="s">
        <v>44</v>
      </c>
      <c r="H39" s="10" t="s">
        <v>16</v>
      </c>
      <c r="I39" s="10" t="s">
        <v>17</v>
      </c>
      <c r="J39" s="11" t="s">
        <v>18</v>
      </c>
    </row>
    <row r="40" spans="1:10" ht="37.5" thickBot="1" x14ac:dyDescent="0.3">
      <c r="A40" s="12" t="s">
        <v>19</v>
      </c>
      <c r="B40" s="13" t="s">
        <v>20</v>
      </c>
      <c r="C40" s="52" t="s">
        <v>109</v>
      </c>
      <c r="D40" s="53" t="s">
        <v>91</v>
      </c>
      <c r="E40" s="54">
        <v>240</v>
      </c>
      <c r="F40" s="54">
        <v>65.650000000000006</v>
      </c>
      <c r="G40" s="55">
        <v>309</v>
      </c>
      <c r="H40" s="55">
        <v>13.73</v>
      </c>
      <c r="I40" s="56">
        <v>17</v>
      </c>
      <c r="J40" s="55">
        <v>31</v>
      </c>
    </row>
    <row r="41" spans="1:10" ht="15.75" thickBot="1" x14ac:dyDescent="0.3">
      <c r="A41" s="18"/>
      <c r="B41" s="19" t="s">
        <v>22</v>
      </c>
      <c r="C41" s="14">
        <v>349</v>
      </c>
      <c r="D41" s="15" t="s">
        <v>92</v>
      </c>
      <c r="E41" s="16">
        <v>200</v>
      </c>
      <c r="F41" s="16">
        <v>6.19</v>
      </c>
      <c r="G41" s="17">
        <v>94.25</v>
      </c>
      <c r="H41" s="157">
        <v>1</v>
      </c>
      <c r="I41" s="157">
        <v>0</v>
      </c>
      <c r="J41" s="157">
        <v>23</v>
      </c>
    </row>
    <row r="42" spans="1:10" ht="15.75" thickBot="1" x14ac:dyDescent="0.3">
      <c r="A42" s="18"/>
      <c r="B42" s="19" t="s">
        <v>24</v>
      </c>
      <c r="C42" s="21" t="s">
        <v>25</v>
      </c>
      <c r="D42" s="22" t="s">
        <v>26</v>
      </c>
      <c r="E42" s="23">
        <v>30</v>
      </c>
      <c r="F42" s="23">
        <v>1.91</v>
      </c>
      <c r="G42" s="158">
        <v>87.92</v>
      </c>
      <c r="H42" s="25">
        <v>2.7919999999999998</v>
      </c>
      <c r="I42" s="25">
        <v>0.28299999999999997</v>
      </c>
      <c r="J42" s="25">
        <v>18.55</v>
      </c>
    </row>
    <row r="43" spans="1:10" x14ac:dyDescent="0.25">
      <c r="A43" s="18"/>
      <c r="B43" s="6" t="s">
        <v>27</v>
      </c>
      <c r="C43" s="59">
        <v>71</v>
      </c>
      <c r="D43" s="60" t="s">
        <v>103</v>
      </c>
      <c r="E43" s="61">
        <v>80</v>
      </c>
      <c r="F43" s="61">
        <v>16.25</v>
      </c>
      <c r="G43" s="159">
        <v>11</v>
      </c>
      <c r="H43" s="160">
        <v>0.1</v>
      </c>
      <c r="I43" s="161">
        <v>0</v>
      </c>
      <c r="J43" s="160">
        <v>1.75</v>
      </c>
    </row>
    <row r="44" spans="1:10" ht="15.75" thickBot="1" x14ac:dyDescent="0.3">
      <c r="A44" s="34"/>
      <c r="B44" s="35"/>
      <c r="C44" s="35"/>
      <c r="D44" s="36"/>
      <c r="E44" s="37">
        <f t="shared" ref="E44:J44" si="2">SUM(E40:E43)</f>
        <v>550</v>
      </c>
      <c r="F44" s="38">
        <f t="shared" si="2"/>
        <v>90</v>
      </c>
      <c r="G44" s="37">
        <f t="shared" si="2"/>
        <v>502.17</v>
      </c>
      <c r="H44" s="37">
        <f t="shared" si="2"/>
        <v>17.622</v>
      </c>
      <c r="I44" s="37">
        <f t="shared" si="2"/>
        <v>17.283000000000001</v>
      </c>
      <c r="J44" s="39">
        <f t="shared" si="2"/>
        <v>74.3</v>
      </c>
    </row>
    <row r="45" spans="1:10" ht="15.75" thickBot="1" x14ac:dyDescent="0.3">
      <c r="A45" s="18" t="s">
        <v>30</v>
      </c>
      <c r="B45" s="40" t="s">
        <v>27</v>
      </c>
      <c r="C45" s="59">
        <v>71</v>
      </c>
      <c r="D45" s="60" t="s">
        <v>103</v>
      </c>
      <c r="E45" s="61">
        <v>80</v>
      </c>
      <c r="F45" s="61">
        <v>16.25</v>
      </c>
      <c r="G45" s="59">
        <v>11</v>
      </c>
      <c r="H45" s="59">
        <v>0.1</v>
      </c>
      <c r="I45" s="62">
        <v>0</v>
      </c>
      <c r="J45" s="59">
        <v>1.75</v>
      </c>
    </row>
    <row r="46" spans="1:10" ht="15.75" thickBot="1" x14ac:dyDescent="0.3">
      <c r="A46" s="18"/>
      <c r="B46" s="19" t="s">
        <v>31</v>
      </c>
      <c r="C46" s="14">
        <v>98</v>
      </c>
      <c r="D46" s="28" t="s">
        <v>46</v>
      </c>
      <c r="E46" s="16">
        <v>250</v>
      </c>
      <c r="F46" s="16">
        <v>31.13</v>
      </c>
      <c r="G46" s="17">
        <v>81.39</v>
      </c>
      <c r="H46" s="25">
        <v>1.75404</v>
      </c>
      <c r="I46" s="25">
        <v>4.5716000000000001</v>
      </c>
      <c r="J46" s="150">
        <v>8.3082999999999991</v>
      </c>
    </row>
    <row r="47" spans="1:10" ht="24.75" thickBot="1" x14ac:dyDescent="0.3">
      <c r="A47" s="18"/>
      <c r="B47" s="19" t="s">
        <v>33</v>
      </c>
      <c r="C47" s="48">
        <v>294</v>
      </c>
      <c r="D47" s="53" t="s">
        <v>47</v>
      </c>
      <c r="E47" s="46">
        <v>100</v>
      </c>
      <c r="F47" s="46">
        <v>48.7</v>
      </c>
      <c r="G47" s="47">
        <v>197</v>
      </c>
      <c r="H47" s="25">
        <v>11.054418800000001</v>
      </c>
      <c r="I47" s="25">
        <v>12.924876800000002</v>
      </c>
      <c r="J47" s="134">
        <v>9.3260258</v>
      </c>
    </row>
    <row r="48" spans="1:10" ht="15.75" thickBot="1" x14ac:dyDescent="0.3">
      <c r="A48" s="18"/>
      <c r="B48" s="19" t="s">
        <v>35</v>
      </c>
      <c r="C48" s="48">
        <v>203</v>
      </c>
      <c r="D48" s="28" t="s">
        <v>55</v>
      </c>
      <c r="E48" s="16">
        <v>180</v>
      </c>
      <c r="F48" s="16">
        <v>14.2</v>
      </c>
      <c r="G48" s="134">
        <v>158.76</v>
      </c>
      <c r="H48" s="134">
        <v>3.68</v>
      </c>
      <c r="I48" s="134">
        <v>4.4345400000000001</v>
      </c>
      <c r="J48" s="134">
        <v>20.047755000000002</v>
      </c>
    </row>
    <row r="49" spans="1:10" ht="15.75" thickBot="1" x14ac:dyDescent="0.3">
      <c r="A49" s="18"/>
      <c r="B49" s="19" t="s">
        <v>37</v>
      </c>
      <c r="C49" s="14">
        <v>349</v>
      </c>
      <c r="D49" s="15" t="s">
        <v>92</v>
      </c>
      <c r="E49" s="16">
        <v>200</v>
      </c>
      <c r="F49" s="16">
        <v>6.19</v>
      </c>
      <c r="G49" s="17">
        <v>94.25</v>
      </c>
      <c r="H49" s="17">
        <v>1</v>
      </c>
      <c r="I49" s="17">
        <v>0</v>
      </c>
      <c r="J49" s="17">
        <v>23</v>
      </c>
    </row>
    <row r="50" spans="1:10" ht="15.75" thickBot="1" x14ac:dyDescent="0.3">
      <c r="A50" s="18"/>
      <c r="B50" s="19" t="s">
        <v>38</v>
      </c>
      <c r="C50" s="21" t="s">
        <v>25</v>
      </c>
      <c r="D50" s="22" t="s">
        <v>26</v>
      </c>
      <c r="E50" s="23">
        <v>30</v>
      </c>
      <c r="F50" s="23">
        <v>1.91</v>
      </c>
      <c r="G50" s="24">
        <v>65.52</v>
      </c>
      <c r="H50" s="51">
        <v>2.2799999999999998</v>
      </c>
      <c r="I50" s="51">
        <v>0.28000000000000003</v>
      </c>
      <c r="J50" s="51">
        <v>12.3</v>
      </c>
    </row>
    <row r="51" spans="1:10" ht="15.75" thickBot="1" x14ac:dyDescent="0.3">
      <c r="A51" s="18"/>
      <c r="B51" s="19" t="s">
        <v>39</v>
      </c>
      <c r="C51" s="21" t="s">
        <v>25</v>
      </c>
      <c r="D51" s="22" t="s">
        <v>40</v>
      </c>
      <c r="E51" s="23">
        <v>30</v>
      </c>
      <c r="F51" s="23">
        <v>1.62</v>
      </c>
      <c r="G51" s="24">
        <v>58.56</v>
      </c>
      <c r="H51" s="51">
        <v>1.8</v>
      </c>
      <c r="I51" s="51">
        <v>0</v>
      </c>
      <c r="J51" s="51">
        <v>11.8</v>
      </c>
    </row>
    <row r="52" spans="1:10" x14ac:dyDescent="0.25">
      <c r="A52" s="18"/>
      <c r="B52" s="6"/>
      <c r="C52" s="6"/>
      <c r="D52" s="63"/>
      <c r="E52" s="64">
        <f t="shared" ref="E52:I52" si="3">SUM(E45:E51)</f>
        <v>870</v>
      </c>
      <c r="F52" s="65">
        <f t="shared" si="3"/>
        <v>120</v>
      </c>
      <c r="G52" s="64">
        <f t="shared" si="3"/>
        <v>666.48</v>
      </c>
      <c r="H52" s="64">
        <f t="shared" si="3"/>
        <v>21.668458800000003</v>
      </c>
      <c r="I52" s="64">
        <f t="shared" si="3"/>
        <v>22.211016800000003</v>
      </c>
      <c r="J52" s="66">
        <f>SUM(J45:J51)</f>
        <v>86.532080800000003</v>
      </c>
    </row>
    <row r="53" spans="1:10" x14ac:dyDescent="0.25">
      <c r="B53" s="1"/>
      <c r="C53" s="1"/>
      <c r="D53" s="2"/>
      <c r="E53" s="3"/>
      <c r="F53" s="4"/>
      <c r="G53" s="3"/>
      <c r="H53" s="3"/>
      <c r="I53" s="3"/>
      <c r="J53" s="3"/>
    </row>
    <row r="54" spans="1:10" x14ac:dyDescent="0.25">
      <c r="B54" s="1"/>
      <c r="C54" s="1"/>
      <c r="D54" s="2"/>
      <c r="E54" s="3"/>
      <c r="F54" s="4"/>
      <c r="G54" s="3"/>
      <c r="H54" s="3"/>
      <c r="I54" s="3"/>
      <c r="J54" s="3"/>
    </row>
    <row r="55" spans="1:10" x14ac:dyDescent="0.25">
      <c r="A55" s="67"/>
      <c r="B55" s="68"/>
      <c r="C55" s="68"/>
      <c r="D55" s="69"/>
      <c r="E55" s="70"/>
      <c r="F55" s="71"/>
      <c r="G55" s="70"/>
      <c r="H55" s="70"/>
      <c r="I55" s="70"/>
      <c r="J55" s="70"/>
    </row>
    <row r="56" spans="1:10" x14ac:dyDescent="0.25">
      <c r="B56" s="1" t="s">
        <v>41</v>
      </c>
      <c r="C56" s="1"/>
      <c r="D56" s="2"/>
      <c r="E56" s="3"/>
      <c r="F56" s="4" t="s">
        <v>42</v>
      </c>
      <c r="G56" s="3"/>
      <c r="H56" s="3"/>
      <c r="I56" s="3"/>
      <c r="J56" s="3"/>
    </row>
    <row r="57" spans="1:10" x14ac:dyDescent="0.25">
      <c r="B57" s="1"/>
      <c r="C57" s="1"/>
      <c r="D57" s="2"/>
      <c r="E57" s="3"/>
      <c r="F57" s="4"/>
      <c r="G57" s="3"/>
      <c r="H57" s="3"/>
      <c r="I57" s="3"/>
      <c r="J57" s="3"/>
    </row>
    <row r="59" spans="1:10" x14ac:dyDescent="0.25">
      <c r="B59" t="s">
        <v>0</v>
      </c>
      <c r="G59" t="s">
        <v>1</v>
      </c>
    </row>
    <row r="60" spans="1:10" x14ac:dyDescent="0.25">
      <c r="G60" t="s">
        <v>2</v>
      </c>
    </row>
    <row r="62" spans="1:10" x14ac:dyDescent="0.25">
      <c r="A62" t="s">
        <v>3</v>
      </c>
      <c r="B62" s="220" t="s">
        <v>4</v>
      </c>
      <c r="C62" s="221"/>
      <c r="D62" s="223"/>
      <c r="E62" t="s">
        <v>5</v>
      </c>
      <c r="F62" s="5"/>
      <c r="I62" t="s">
        <v>6</v>
      </c>
      <c r="J62" s="6" t="s">
        <v>93</v>
      </c>
    </row>
    <row r="63" spans="1:10" ht="15.75" thickBot="1" x14ac:dyDescent="0.3">
      <c r="D63" s="7" t="s">
        <v>102</v>
      </c>
      <c r="J63" s="8">
        <v>45175</v>
      </c>
    </row>
    <row r="64" spans="1:10" ht="30.75" thickBot="1" x14ac:dyDescent="0.3">
      <c r="A64" s="9" t="s">
        <v>9</v>
      </c>
      <c r="B64" s="10" t="s">
        <v>10</v>
      </c>
      <c r="C64" s="10" t="s">
        <v>11</v>
      </c>
      <c r="D64" s="10" t="s">
        <v>12</v>
      </c>
      <c r="E64" s="10" t="s">
        <v>13</v>
      </c>
      <c r="F64" s="10" t="s">
        <v>14</v>
      </c>
      <c r="G64" s="10" t="s">
        <v>44</v>
      </c>
      <c r="H64" s="10" t="s">
        <v>16</v>
      </c>
      <c r="I64" s="10" t="s">
        <v>17</v>
      </c>
      <c r="J64" s="11" t="s">
        <v>18</v>
      </c>
    </row>
    <row r="65" spans="1:10" ht="24.75" thickBot="1" x14ac:dyDescent="0.3">
      <c r="A65" s="12" t="s">
        <v>19</v>
      </c>
      <c r="B65" s="13" t="s">
        <v>20</v>
      </c>
      <c r="C65" s="14">
        <v>173</v>
      </c>
      <c r="D65" s="15" t="s">
        <v>49</v>
      </c>
      <c r="E65" s="16">
        <v>200</v>
      </c>
      <c r="F65" s="16">
        <v>23.13</v>
      </c>
      <c r="G65" s="17">
        <v>231</v>
      </c>
      <c r="H65" s="17">
        <v>7</v>
      </c>
      <c r="I65" s="17">
        <v>3</v>
      </c>
      <c r="J65" s="17">
        <v>27</v>
      </c>
    </row>
    <row r="66" spans="1:10" ht="15.75" thickBot="1" x14ac:dyDescent="0.3">
      <c r="A66" s="18"/>
      <c r="B66" s="19" t="s">
        <v>22</v>
      </c>
      <c r="C66" s="52">
        <v>382</v>
      </c>
      <c r="D66" s="53" t="s">
        <v>50</v>
      </c>
      <c r="E66" s="54">
        <v>200</v>
      </c>
      <c r="F66" s="54">
        <v>17.899999999999999</v>
      </c>
      <c r="G66" s="55">
        <v>97</v>
      </c>
      <c r="H66" s="55">
        <v>2</v>
      </c>
      <c r="I66" s="55">
        <v>2</v>
      </c>
      <c r="J66" s="55">
        <v>17</v>
      </c>
    </row>
    <row r="67" spans="1:10" ht="15.75" thickBot="1" x14ac:dyDescent="0.3">
      <c r="A67" s="18"/>
      <c r="B67" s="19" t="s">
        <v>24</v>
      </c>
      <c r="C67" s="21" t="s">
        <v>25</v>
      </c>
      <c r="D67" s="22" t="s">
        <v>26</v>
      </c>
      <c r="E67" s="23">
        <v>30</v>
      </c>
      <c r="F67" s="23">
        <v>1.91</v>
      </c>
      <c r="G67" s="24">
        <v>65.52</v>
      </c>
      <c r="H67" s="51">
        <v>2.2799999999999998</v>
      </c>
      <c r="I67" s="51">
        <v>0.28000000000000003</v>
      </c>
      <c r="J67" s="51">
        <v>12.3</v>
      </c>
    </row>
    <row r="68" spans="1:10" ht="15.75" thickBot="1" x14ac:dyDescent="0.3">
      <c r="A68" s="18"/>
      <c r="B68" s="6" t="s">
        <v>27</v>
      </c>
      <c r="C68" s="29">
        <v>210</v>
      </c>
      <c r="D68" s="30" t="s">
        <v>94</v>
      </c>
      <c r="E68" s="31">
        <v>70</v>
      </c>
      <c r="F68" s="31">
        <v>17.059999999999999</v>
      </c>
      <c r="G68" s="32">
        <v>112</v>
      </c>
      <c r="H68" s="152">
        <v>5.39</v>
      </c>
      <c r="I68" s="153">
        <v>9.6</v>
      </c>
      <c r="J68" s="153">
        <v>1.02</v>
      </c>
    </row>
    <row r="69" spans="1:10" ht="15.75" thickBot="1" x14ac:dyDescent="0.3">
      <c r="A69" s="18"/>
      <c r="B69" s="6" t="s">
        <v>37</v>
      </c>
      <c r="C69" s="72" t="s">
        <v>25</v>
      </c>
      <c r="D69" s="73" t="s">
        <v>52</v>
      </c>
      <c r="E69" s="74">
        <v>200</v>
      </c>
      <c r="F69" s="74">
        <v>30</v>
      </c>
      <c r="G69" s="75">
        <v>46</v>
      </c>
      <c r="H69" s="75">
        <v>1</v>
      </c>
      <c r="I69" s="75">
        <v>0</v>
      </c>
      <c r="J69" s="75">
        <v>10</v>
      </c>
    </row>
    <row r="70" spans="1:10" ht="15.75" thickBot="1" x14ac:dyDescent="0.3">
      <c r="A70" s="34"/>
      <c r="B70" s="35"/>
      <c r="C70" s="35"/>
      <c r="D70" s="36"/>
      <c r="E70" s="37">
        <f t="shared" ref="E70:J70" si="4">SUM(E65:E69)</f>
        <v>700</v>
      </c>
      <c r="F70" s="38">
        <f t="shared" si="4"/>
        <v>90</v>
      </c>
      <c r="G70" s="37">
        <f t="shared" si="4"/>
        <v>551.52</v>
      </c>
      <c r="H70" s="37">
        <f t="shared" si="4"/>
        <v>17.669999999999998</v>
      </c>
      <c r="I70" s="37">
        <f t="shared" si="4"/>
        <v>14.879999999999999</v>
      </c>
      <c r="J70" s="39">
        <f t="shared" si="4"/>
        <v>67.319999999999993</v>
      </c>
    </row>
    <row r="71" spans="1:10" ht="15.75" thickBot="1" x14ac:dyDescent="0.3">
      <c r="A71" s="18" t="s">
        <v>30</v>
      </c>
      <c r="B71" s="40" t="s">
        <v>27</v>
      </c>
      <c r="C71" s="59">
        <v>7</v>
      </c>
      <c r="D71" s="60"/>
      <c r="E71" s="61"/>
      <c r="F71" s="61"/>
      <c r="G71" s="59"/>
      <c r="H71" s="59"/>
      <c r="I71" s="62"/>
      <c r="J71" s="59"/>
    </row>
    <row r="72" spans="1:10" ht="24.75" thickBot="1" x14ac:dyDescent="0.3">
      <c r="A72" s="18"/>
      <c r="B72" s="19" t="s">
        <v>31</v>
      </c>
      <c r="C72" s="14">
        <v>98</v>
      </c>
      <c r="D72" s="15" t="s">
        <v>53</v>
      </c>
      <c r="E72" s="16">
        <v>250</v>
      </c>
      <c r="F72" s="16">
        <v>38.58</v>
      </c>
      <c r="G72" s="17">
        <v>101.74</v>
      </c>
      <c r="H72" s="134">
        <v>1.75404</v>
      </c>
      <c r="I72" s="134">
        <v>4.5716000000000001</v>
      </c>
      <c r="J72" s="134">
        <v>8.3082999999999991</v>
      </c>
    </row>
    <row r="73" spans="1:10" ht="15.75" thickBot="1" x14ac:dyDescent="0.3">
      <c r="A73" s="18"/>
      <c r="B73" s="19" t="s">
        <v>33</v>
      </c>
      <c r="C73" s="48">
        <v>287</v>
      </c>
      <c r="D73" s="76" t="s">
        <v>105</v>
      </c>
      <c r="E73" s="46">
        <v>100</v>
      </c>
      <c r="F73" s="46">
        <v>48</v>
      </c>
      <c r="G73" s="47">
        <v>251.45</v>
      </c>
      <c r="H73" s="25">
        <f>H72+H67</f>
        <v>4.0340400000000001</v>
      </c>
      <c r="I73" s="25">
        <f>I72+I67</f>
        <v>4.8516000000000004</v>
      </c>
      <c r="J73" s="25">
        <f>J72+J67</f>
        <v>20.6083</v>
      </c>
    </row>
    <row r="74" spans="1:10" ht="24.75" thickBot="1" x14ac:dyDescent="0.3">
      <c r="A74" s="18"/>
      <c r="B74" s="19" t="s">
        <v>35</v>
      </c>
      <c r="C74" s="48">
        <v>302</v>
      </c>
      <c r="D74" s="49" t="s">
        <v>36</v>
      </c>
      <c r="E74" s="46">
        <v>150</v>
      </c>
      <c r="F74" s="46">
        <v>21</v>
      </c>
      <c r="G74" s="50">
        <v>224.69</v>
      </c>
      <c r="H74" s="155">
        <v>8.1999999999999993</v>
      </c>
      <c r="I74" s="155">
        <v>6</v>
      </c>
      <c r="J74" s="155">
        <v>36</v>
      </c>
    </row>
    <row r="75" spans="1:10" ht="15.75" thickBot="1" x14ac:dyDescent="0.3">
      <c r="A75" s="18"/>
      <c r="B75" s="19" t="s">
        <v>37</v>
      </c>
      <c r="C75" s="14">
        <v>387</v>
      </c>
      <c r="D75" s="15" t="s">
        <v>110</v>
      </c>
      <c r="E75" s="16">
        <v>200</v>
      </c>
      <c r="F75" s="16">
        <v>8.89</v>
      </c>
      <c r="G75" s="17">
        <v>94.25</v>
      </c>
      <c r="H75" s="17">
        <v>1</v>
      </c>
      <c r="I75" s="17">
        <v>0</v>
      </c>
      <c r="J75" s="17">
        <v>23</v>
      </c>
    </row>
    <row r="76" spans="1:10" ht="15.75" thickBot="1" x14ac:dyDescent="0.3">
      <c r="A76" s="18"/>
      <c r="B76" s="19" t="s">
        <v>38</v>
      </c>
      <c r="C76" s="21" t="s">
        <v>25</v>
      </c>
      <c r="D76" s="22" t="s">
        <v>26</v>
      </c>
      <c r="E76" s="23">
        <v>30</v>
      </c>
      <c r="F76" s="23">
        <v>1.91</v>
      </c>
      <c r="G76" s="24">
        <v>65.52</v>
      </c>
      <c r="H76" s="51">
        <v>2.2799999999999998</v>
      </c>
      <c r="I76" s="51">
        <v>0.28000000000000003</v>
      </c>
      <c r="J76" s="51">
        <v>12.3</v>
      </c>
    </row>
    <row r="77" spans="1:10" ht="15.75" thickBot="1" x14ac:dyDescent="0.3">
      <c r="A77" s="18"/>
      <c r="B77" s="19" t="s">
        <v>39</v>
      </c>
      <c r="C77" s="21" t="s">
        <v>25</v>
      </c>
      <c r="D77" s="22" t="s">
        <v>40</v>
      </c>
      <c r="E77" s="23">
        <v>30</v>
      </c>
      <c r="F77" s="23">
        <v>1.62</v>
      </c>
      <c r="G77" s="24">
        <v>58.56</v>
      </c>
      <c r="H77" s="51">
        <v>1.8</v>
      </c>
      <c r="I77" s="51">
        <v>0</v>
      </c>
      <c r="J77" s="51">
        <v>11.8</v>
      </c>
    </row>
    <row r="78" spans="1:10" ht="15.75" thickBot="1" x14ac:dyDescent="0.3">
      <c r="A78" s="34"/>
      <c r="B78" s="35"/>
      <c r="C78" s="35"/>
      <c r="D78" s="36"/>
      <c r="E78" s="37">
        <f t="shared" ref="E78:J78" si="5">SUM(E71:E77)</f>
        <v>760</v>
      </c>
      <c r="F78" s="38">
        <f t="shared" si="5"/>
        <v>120</v>
      </c>
      <c r="G78" s="37">
        <f t="shared" si="5"/>
        <v>796.21</v>
      </c>
      <c r="H78" s="37">
        <f t="shared" si="5"/>
        <v>19.068080000000002</v>
      </c>
      <c r="I78" s="37">
        <f t="shared" si="5"/>
        <v>15.703200000000001</v>
      </c>
      <c r="J78" s="39">
        <f t="shared" si="5"/>
        <v>112.0166</v>
      </c>
    </row>
    <row r="80" spans="1:10" x14ac:dyDescent="0.25">
      <c r="B80" s="1" t="s">
        <v>41</v>
      </c>
      <c r="C80" s="1"/>
      <c r="D80" s="2"/>
      <c r="E80" s="3"/>
      <c r="F80" s="4" t="s">
        <v>42</v>
      </c>
      <c r="G80" s="3"/>
      <c r="H80" s="3"/>
      <c r="I80" s="3"/>
      <c r="J80" s="3"/>
    </row>
    <row r="83" spans="1:10" x14ac:dyDescent="0.25">
      <c r="B83" t="s">
        <v>0</v>
      </c>
      <c r="G83" t="s">
        <v>1</v>
      </c>
    </row>
    <row r="84" spans="1:10" x14ac:dyDescent="0.25">
      <c r="G84" t="s">
        <v>2</v>
      </c>
    </row>
    <row r="86" spans="1:10" x14ac:dyDescent="0.25">
      <c r="A86" t="s">
        <v>3</v>
      </c>
      <c r="B86" s="220" t="s">
        <v>4</v>
      </c>
      <c r="C86" s="221"/>
      <c r="D86" s="222"/>
      <c r="E86" t="s">
        <v>5</v>
      </c>
      <c r="F86" s="5"/>
      <c r="I86" t="s">
        <v>6</v>
      </c>
      <c r="J86" s="6" t="s">
        <v>80</v>
      </c>
    </row>
    <row r="87" spans="1:10" ht="15.75" thickBot="1" x14ac:dyDescent="0.3">
      <c r="D87" s="7" t="s">
        <v>102</v>
      </c>
      <c r="J87" s="8">
        <v>45176</v>
      </c>
    </row>
    <row r="88" spans="1:10" ht="30.75" thickBot="1" x14ac:dyDescent="0.3">
      <c r="A88" s="9" t="s">
        <v>9</v>
      </c>
      <c r="B88" s="10" t="s">
        <v>10</v>
      </c>
      <c r="C88" s="10" t="s">
        <v>11</v>
      </c>
      <c r="D88" s="10" t="s">
        <v>12</v>
      </c>
      <c r="E88" s="10" t="s">
        <v>13</v>
      </c>
      <c r="F88" s="10" t="s">
        <v>14</v>
      </c>
      <c r="G88" s="10" t="s">
        <v>44</v>
      </c>
      <c r="H88" s="10" t="s">
        <v>16</v>
      </c>
      <c r="I88" s="10" t="s">
        <v>17</v>
      </c>
      <c r="J88" s="11" t="s">
        <v>18</v>
      </c>
    </row>
    <row r="89" spans="1:10" ht="37.5" thickBot="1" x14ac:dyDescent="0.3">
      <c r="A89" s="12" t="s">
        <v>19</v>
      </c>
      <c r="B89" s="13" t="s">
        <v>20</v>
      </c>
      <c r="C89" s="48" t="s">
        <v>113</v>
      </c>
      <c r="D89" s="49" t="s">
        <v>95</v>
      </c>
      <c r="E89" s="46">
        <v>230</v>
      </c>
      <c r="F89" s="46">
        <v>56.84</v>
      </c>
      <c r="G89" s="47">
        <v>263.166</v>
      </c>
      <c r="H89" s="47">
        <v>10.37</v>
      </c>
      <c r="I89" s="47">
        <v>17.739999999999998</v>
      </c>
      <c r="J89" s="47">
        <v>28.678000000000001</v>
      </c>
    </row>
    <row r="90" spans="1:10" ht="15.75" thickBot="1" x14ac:dyDescent="0.3">
      <c r="A90" s="18"/>
      <c r="B90" s="19" t="s">
        <v>22</v>
      </c>
      <c r="C90" s="14">
        <v>349</v>
      </c>
      <c r="D90" s="15" t="s">
        <v>96</v>
      </c>
      <c r="E90" s="16">
        <v>200</v>
      </c>
      <c r="F90" s="16">
        <v>15</v>
      </c>
      <c r="G90" s="27">
        <v>145</v>
      </c>
      <c r="H90" s="27">
        <v>0</v>
      </c>
      <c r="I90" s="27">
        <v>0</v>
      </c>
      <c r="J90" s="27">
        <v>14</v>
      </c>
    </row>
    <row r="91" spans="1:10" ht="15.75" thickBot="1" x14ac:dyDescent="0.3">
      <c r="A91" s="18"/>
      <c r="B91" s="19" t="s">
        <v>24</v>
      </c>
      <c r="C91" s="21" t="s">
        <v>25</v>
      </c>
      <c r="D91" s="22" t="s">
        <v>26</v>
      </c>
      <c r="E91" s="23">
        <v>30</v>
      </c>
      <c r="F91" s="23">
        <v>1.91</v>
      </c>
      <c r="G91" s="24">
        <v>65.52</v>
      </c>
      <c r="H91" s="51">
        <v>2.2799999999999998</v>
      </c>
      <c r="I91" s="51">
        <v>0.28000000000000003</v>
      </c>
      <c r="J91" s="51">
        <v>12.3</v>
      </c>
    </row>
    <row r="92" spans="1:10" ht="15.75" thickBot="1" x14ac:dyDescent="0.3">
      <c r="A92" s="18"/>
      <c r="B92" s="6" t="s">
        <v>27</v>
      </c>
      <c r="C92" s="59">
        <v>71</v>
      </c>
      <c r="D92" s="60" t="s">
        <v>107</v>
      </c>
      <c r="E92" s="61">
        <v>80</v>
      </c>
      <c r="F92" s="61">
        <v>16.25</v>
      </c>
      <c r="G92" s="59">
        <v>6</v>
      </c>
      <c r="H92" s="59">
        <v>5</v>
      </c>
      <c r="I92" s="62">
        <v>1</v>
      </c>
      <c r="J92" s="59">
        <v>8</v>
      </c>
    </row>
    <row r="93" spans="1:10" ht="15.75" thickBot="1" x14ac:dyDescent="0.3">
      <c r="A93" s="18"/>
      <c r="B93" s="6"/>
      <c r="C93" s="85"/>
      <c r="D93" s="30"/>
      <c r="E93" s="86">
        <f t="shared" ref="E93:J93" si="6">SUM(E89:E92)</f>
        <v>540</v>
      </c>
      <c r="F93" s="86">
        <f t="shared" si="6"/>
        <v>90</v>
      </c>
      <c r="G93" s="33">
        <f t="shared" si="6"/>
        <v>479.68599999999998</v>
      </c>
      <c r="H93" s="33">
        <f t="shared" si="6"/>
        <v>17.649999999999999</v>
      </c>
      <c r="I93" s="33">
        <f t="shared" si="6"/>
        <v>19.02</v>
      </c>
      <c r="J93" s="33">
        <f t="shared" si="6"/>
        <v>62.977999999999994</v>
      </c>
    </row>
    <row r="94" spans="1:10" ht="15.75" thickBot="1" x14ac:dyDescent="0.3">
      <c r="A94" s="18" t="s">
        <v>30</v>
      </c>
      <c r="B94" s="6" t="s">
        <v>27</v>
      </c>
      <c r="C94" s="59">
        <v>71</v>
      </c>
      <c r="D94" s="60" t="s">
        <v>107</v>
      </c>
      <c r="E94" s="61">
        <v>100</v>
      </c>
      <c r="F94" s="61">
        <v>19</v>
      </c>
      <c r="G94" s="59">
        <v>6</v>
      </c>
      <c r="H94" s="59">
        <v>5</v>
      </c>
      <c r="I94" s="62">
        <v>1</v>
      </c>
      <c r="J94" s="59">
        <v>8</v>
      </c>
    </row>
    <row r="95" spans="1:10" ht="36" thickBot="1" x14ac:dyDescent="0.3">
      <c r="A95" s="18"/>
      <c r="B95" s="19" t="s">
        <v>31</v>
      </c>
      <c r="C95" s="14">
        <v>98</v>
      </c>
      <c r="D95" s="15" t="s">
        <v>99</v>
      </c>
      <c r="E95" s="16">
        <v>250</v>
      </c>
      <c r="F95" s="16">
        <v>27.75</v>
      </c>
      <c r="G95" s="17">
        <v>131.75</v>
      </c>
      <c r="H95" s="25">
        <f>H94*94/100</f>
        <v>4.7</v>
      </c>
      <c r="I95" s="25">
        <f>I94*88/100</f>
        <v>0.88</v>
      </c>
      <c r="J95" s="25">
        <f>J94*91/100</f>
        <v>7.28</v>
      </c>
    </row>
    <row r="96" spans="1:10" ht="36" thickBot="1" x14ac:dyDescent="0.3">
      <c r="A96" s="18"/>
      <c r="B96" s="19" t="s">
        <v>33</v>
      </c>
      <c r="C96" s="48">
        <v>574</v>
      </c>
      <c r="D96" s="49" t="s">
        <v>97</v>
      </c>
      <c r="E96" s="46">
        <v>80</v>
      </c>
      <c r="F96" s="46">
        <v>38.71</v>
      </c>
      <c r="G96" s="47">
        <v>156</v>
      </c>
      <c r="H96" s="47">
        <v>7.31</v>
      </c>
      <c r="I96" s="47">
        <v>13.31</v>
      </c>
      <c r="J96" s="47">
        <v>8.2899999999999991</v>
      </c>
    </row>
    <row r="97" spans="1:10" ht="24.75" thickBot="1" x14ac:dyDescent="0.3">
      <c r="A97" s="18"/>
      <c r="B97" s="19" t="s">
        <v>35</v>
      </c>
      <c r="C97" s="48">
        <v>113</v>
      </c>
      <c r="D97" s="49" t="s">
        <v>98</v>
      </c>
      <c r="E97" s="46">
        <v>150</v>
      </c>
      <c r="F97" s="46">
        <v>16.010000000000002</v>
      </c>
      <c r="G97" s="50">
        <v>132.22999999999999</v>
      </c>
      <c r="H97" s="50">
        <v>3.0640000000000001</v>
      </c>
      <c r="I97" s="50">
        <v>4.4340000000000002</v>
      </c>
      <c r="J97" s="50">
        <v>20.047999999999998</v>
      </c>
    </row>
    <row r="98" spans="1:10" ht="15.75" thickBot="1" x14ac:dyDescent="0.3">
      <c r="A98" s="18"/>
      <c r="B98" s="19" t="s">
        <v>37</v>
      </c>
      <c r="C98" s="14">
        <v>466</v>
      </c>
      <c r="D98" s="15" t="s">
        <v>96</v>
      </c>
      <c r="E98" s="16">
        <v>200</v>
      </c>
      <c r="F98" s="16">
        <v>15</v>
      </c>
      <c r="G98" s="27">
        <v>145</v>
      </c>
      <c r="H98" s="27">
        <v>0</v>
      </c>
      <c r="I98" s="27">
        <v>0</v>
      </c>
      <c r="J98" s="27">
        <v>14</v>
      </c>
    </row>
    <row r="99" spans="1:10" ht="15.75" thickBot="1" x14ac:dyDescent="0.3">
      <c r="A99" s="18"/>
      <c r="B99" s="19" t="s">
        <v>38</v>
      </c>
      <c r="C99" s="21" t="s">
        <v>25</v>
      </c>
      <c r="D99" s="22" t="s">
        <v>26</v>
      </c>
      <c r="E99" s="23">
        <v>30</v>
      </c>
      <c r="F99" s="23">
        <v>1.91</v>
      </c>
      <c r="G99" s="24">
        <v>65.52</v>
      </c>
      <c r="H99" s="51">
        <v>2.2799999999999998</v>
      </c>
      <c r="I99" s="51">
        <v>0.28000000000000003</v>
      </c>
      <c r="J99" s="51">
        <v>12.3</v>
      </c>
    </row>
    <row r="100" spans="1:10" ht="15.75" thickBot="1" x14ac:dyDescent="0.3">
      <c r="A100" s="18"/>
      <c r="B100" s="19" t="s">
        <v>39</v>
      </c>
      <c r="C100" s="21" t="s">
        <v>25</v>
      </c>
      <c r="D100" s="22" t="s">
        <v>40</v>
      </c>
      <c r="E100" s="23">
        <v>30</v>
      </c>
      <c r="F100" s="23">
        <v>1.62</v>
      </c>
      <c r="G100" s="24">
        <v>58.56</v>
      </c>
      <c r="H100" s="51">
        <v>1.8</v>
      </c>
      <c r="I100" s="51">
        <v>0</v>
      </c>
      <c r="J100" s="51">
        <v>11.8</v>
      </c>
    </row>
    <row r="101" spans="1:10" ht="15.75" thickBot="1" x14ac:dyDescent="0.3">
      <c r="A101" s="34"/>
      <c r="B101" s="35"/>
      <c r="C101" s="35"/>
      <c r="D101" s="36"/>
      <c r="E101" s="37">
        <f t="shared" ref="E101:J101" si="7">SUM(E94:E100)</f>
        <v>840</v>
      </c>
      <c r="F101" s="38">
        <f t="shared" si="7"/>
        <v>120.00000000000001</v>
      </c>
      <c r="G101" s="37">
        <f t="shared" si="7"/>
        <v>695.06</v>
      </c>
      <c r="H101" s="37">
        <f t="shared" si="7"/>
        <v>24.154</v>
      </c>
      <c r="I101" s="37">
        <f t="shared" si="7"/>
        <v>19.904000000000003</v>
      </c>
      <c r="J101" s="39">
        <f t="shared" si="7"/>
        <v>81.717999999999989</v>
      </c>
    </row>
    <row r="102" spans="1:10" x14ac:dyDescent="0.25">
      <c r="B102" s="68"/>
      <c r="C102" s="68"/>
      <c r="D102" s="69"/>
      <c r="E102" s="70"/>
      <c r="F102" s="71"/>
      <c r="G102" s="70"/>
      <c r="H102" s="70"/>
      <c r="I102" s="70"/>
      <c r="J102" s="70"/>
    </row>
    <row r="103" spans="1:10" x14ac:dyDescent="0.25">
      <c r="B103" s="1" t="s">
        <v>41</v>
      </c>
      <c r="C103" s="1"/>
      <c r="D103" s="2"/>
      <c r="E103" s="3"/>
      <c r="F103" s="4" t="s">
        <v>42</v>
      </c>
      <c r="G103" s="3"/>
      <c r="H103" s="3"/>
      <c r="I103" s="3"/>
      <c r="J103" s="3"/>
    </row>
    <row r="108" spans="1:10" x14ac:dyDescent="0.25">
      <c r="B108" t="s">
        <v>0</v>
      </c>
      <c r="G108" t="s">
        <v>1</v>
      </c>
    </row>
    <row r="109" spans="1:10" x14ac:dyDescent="0.25">
      <c r="G109" t="s">
        <v>2</v>
      </c>
    </row>
    <row r="111" spans="1:10" x14ac:dyDescent="0.25">
      <c r="A111" t="s">
        <v>3</v>
      </c>
      <c r="B111" s="220" t="s">
        <v>4</v>
      </c>
      <c r="C111" s="221"/>
      <c r="D111" s="222"/>
      <c r="E111" t="s">
        <v>5</v>
      </c>
      <c r="F111" s="5"/>
      <c r="I111" t="s">
        <v>6</v>
      </c>
      <c r="J111" s="6" t="s">
        <v>57</v>
      </c>
    </row>
    <row r="112" spans="1:10" ht="15.75" thickBot="1" x14ac:dyDescent="0.3">
      <c r="D112" s="7" t="s">
        <v>102</v>
      </c>
      <c r="J112" s="8">
        <v>45177</v>
      </c>
    </row>
    <row r="113" spans="1:10" ht="30.75" thickBot="1" x14ac:dyDescent="0.3">
      <c r="A113" s="9" t="s">
        <v>9</v>
      </c>
      <c r="B113" s="10" t="s">
        <v>10</v>
      </c>
      <c r="C113" s="10" t="s">
        <v>11</v>
      </c>
      <c r="D113" s="10" t="s">
        <v>12</v>
      </c>
      <c r="E113" s="10" t="s">
        <v>13</v>
      </c>
      <c r="F113" s="10" t="s">
        <v>14</v>
      </c>
      <c r="G113" s="10" t="s">
        <v>44</v>
      </c>
      <c r="H113" s="10" t="s">
        <v>16</v>
      </c>
      <c r="I113" s="10" t="s">
        <v>17</v>
      </c>
      <c r="J113" s="11" t="s">
        <v>18</v>
      </c>
    </row>
    <row r="114" spans="1:10" ht="37.5" thickBot="1" x14ac:dyDescent="0.3">
      <c r="A114" s="12" t="s">
        <v>19</v>
      </c>
      <c r="B114" s="13" t="s">
        <v>20</v>
      </c>
      <c r="C114" s="77">
        <v>188</v>
      </c>
      <c r="D114" s="73" t="s">
        <v>114</v>
      </c>
      <c r="E114" s="74">
        <v>180</v>
      </c>
      <c r="F114" s="74">
        <v>64.64</v>
      </c>
      <c r="G114" s="75">
        <v>352</v>
      </c>
      <c r="H114" s="51">
        <v>20.25</v>
      </c>
      <c r="I114" s="51">
        <v>8.9933999999999994</v>
      </c>
      <c r="J114" s="51">
        <v>36.52308</v>
      </c>
    </row>
    <row r="115" spans="1:10" ht="15.75" thickBot="1" x14ac:dyDescent="0.3">
      <c r="A115" s="18"/>
      <c r="B115" s="19" t="s">
        <v>22</v>
      </c>
      <c r="C115" s="14">
        <v>514</v>
      </c>
      <c r="D115" s="15" t="s">
        <v>59</v>
      </c>
      <c r="E115" s="16">
        <v>200</v>
      </c>
      <c r="F115" s="16">
        <v>7.45</v>
      </c>
      <c r="G115" s="17">
        <v>107</v>
      </c>
      <c r="H115" s="17">
        <v>1</v>
      </c>
      <c r="I115" s="17">
        <v>0</v>
      </c>
      <c r="J115" s="17">
        <v>20</v>
      </c>
    </row>
    <row r="116" spans="1:10" ht="15.75" thickBot="1" x14ac:dyDescent="0.3">
      <c r="A116" s="18"/>
      <c r="B116" s="19" t="s">
        <v>24</v>
      </c>
      <c r="C116" s="21" t="s">
        <v>25</v>
      </c>
      <c r="D116" s="22" t="s">
        <v>26</v>
      </c>
      <c r="E116" s="23">
        <v>30</v>
      </c>
      <c r="F116" s="23">
        <v>1.91</v>
      </c>
      <c r="G116" s="24">
        <v>65.52</v>
      </c>
      <c r="H116" s="51">
        <v>2.2799999999999998</v>
      </c>
      <c r="I116" s="51">
        <v>0.28000000000000003</v>
      </c>
      <c r="J116" s="51">
        <v>12.3</v>
      </c>
    </row>
    <row r="117" spans="1:10" ht="15.75" thickBot="1" x14ac:dyDescent="0.3">
      <c r="A117" s="18"/>
      <c r="B117" s="6" t="s">
        <v>27</v>
      </c>
      <c r="C117" s="29">
        <v>1</v>
      </c>
      <c r="D117" s="15" t="s">
        <v>100</v>
      </c>
      <c r="E117" s="16">
        <v>40</v>
      </c>
      <c r="F117" s="16">
        <v>16</v>
      </c>
      <c r="G117" s="27">
        <v>135</v>
      </c>
      <c r="H117" s="17">
        <v>2.36</v>
      </c>
      <c r="I117" s="17">
        <v>7.49</v>
      </c>
      <c r="J117" s="17">
        <v>14.89</v>
      </c>
    </row>
    <row r="118" spans="1:10" ht="15.75" thickBot="1" x14ac:dyDescent="0.3">
      <c r="A118" s="34"/>
      <c r="B118" s="35"/>
      <c r="C118" s="35"/>
      <c r="D118" s="36"/>
      <c r="E118" s="37">
        <f t="shared" ref="E118:J118" si="8">SUM(E114:E117)</f>
        <v>450</v>
      </c>
      <c r="F118" s="38">
        <f t="shared" si="8"/>
        <v>90</v>
      </c>
      <c r="G118" s="37">
        <f t="shared" si="8"/>
        <v>659.52</v>
      </c>
      <c r="H118" s="37">
        <f t="shared" si="8"/>
        <v>25.89</v>
      </c>
      <c r="I118" s="37">
        <f t="shared" si="8"/>
        <v>16.763399999999997</v>
      </c>
      <c r="J118" s="39">
        <f t="shared" si="8"/>
        <v>83.713080000000005</v>
      </c>
    </row>
    <row r="119" spans="1:10" ht="15.75" thickBot="1" x14ac:dyDescent="0.3">
      <c r="A119" s="18" t="s">
        <v>30</v>
      </c>
      <c r="B119" s="40" t="s">
        <v>27</v>
      </c>
      <c r="C119" s="29">
        <v>1</v>
      </c>
      <c r="D119" s="15" t="s">
        <v>100</v>
      </c>
      <c r="E119" s="16">
        <v>40</v>
      </c>
      <c r="F119" s="16">
        <v>16</v>
      </c>
      <c r="G119" s="27">
        <v>135</v>
      </c>
      <c r="H119" s="17">
        <v>2.36</v>
      </c>
      <c r="I119" s="17">
        <v>7.49</v>
      </c>
      <c r="J119" s="17">
        <v>14.89</v>
      </c>
    </row>
    <row r="120" spans="1:10" ht="47.25" thickBot="1" x14ac:dyDescent="0.3">
      <c r="A120" s="18"/>
      <c r="B120" s="19" t="s">
        <v>31</v>
      </c>
      <c r="C120" s="14">
        <v>96</v>
      </c>
      <c r="D120" s="15" t="s">
        <v>60</v>
      </c>
      <c r="E120" s="16">
        <v>250</v>
      </c>
      <c r="F120" s="16">
        <v>30.29</v>
      </c>
      <c r="G120" s="154">
        <v>118.5</v>
      </c>
      <c r="H120" s="134">
        <v>2.30755</v>
      </c>
      <c r="I120" s="25">
        <v>5.0618999999999996</v>
      </c>
      <c r="J120" s="134">
        <v>15.920500000000001</v>
      </c>
    </row>
    <row r="121" spans="1:10" ht="37.5" thickBot="1" x14ac:dyDescent="0.3">
      <c r="A121" s="18"/>
      <c r="B121" s="19" t="s">
        <v>33</v>
      </c>
      <c r="C121" s="77">
        <v>188</v>
      </c>
      <c r="D121" s="73" t="s">
        <v>114</v>
      </c>
      <c r="E121" s="74">
        <v>180</v>
      </c>
      <c r="F121" s="74">
        <v>64.64</v>
      </c>
      <c r="G121" s="75">
        <v>352</v>
      </c>
      <c r="H121" s="75">
        <v>20</v>
      </c>
      <c r="I121" s="78">
        <v>9</v>
      </c>
      <c r="J121" s="78">
        <v>37</v>
      </c>
    </row>
    <row r="122" spans="1:10" ht="15.75" thickBot="1" x14ac:dyDescent="0.3">
      <c r="A122" s="18"/>
      <c r="B122" s="19" t="s">
        <v>35</v>
      </c>
      <c r="C122" s="14"/>
      <c r="D122" s="15"/>
      <c r="E122" s="16"/>
      <c r="F122" s="16"/>
      <c r="G122" s="17"/>
      <c r="H122" s="17"/>
      <c r="I122" s="17"/>
      <c r="J122" s="17"/>
    </row>
    <row r="123" spans="1:10" ht="15.75" thickBot="1" x14ac:dyDescent="0.3">
      <c r="A123" s="18"/>
      <c r="B123" s="19" t="s">
        <v>37</v>
      </c>
      <c r="C123" s="14">
        <v>514</v>
      </c>
      <c r="D123" s="15" t="s">
        <v>59</v>
      </c>
      <c r="E123" s="16">
        <v>200</v>
      </c>
      <c r="F123" s="16">
        <v>7.45</v>
      </c>
      <c r="G123" s="17">
        <v>107</v>
      </c>
      <c r="H123" s="17">
        <v>1</v>
      </c>
      <c r="I123" s="17">
        <v>0</v>
      </c>
      <c r="J123" s="17">
        <v>20</v>
      </c>
    </row>
    <row r="124" spans="1:10" ht="15.75" thickBot="1" x14ac:dyDescent="0.3">
      <c r="A124" s="18"/>
      <c r="B124" s="19" t="s">
        <v>38</v>
      </c>
      <c r="C124" s="21"/>
      <c r="D124" s="22"/>
      <c r="E124" s="23"/>
      <c r="F124" s="23"/>
      <c r="G124" s="24"/>
      <c r="H124" s="51"/>
      <c r="I124" s="51"/>
      <c r="J124" s="51"/>
    </row>
    <row r="125" spans="1:10" ht="15.75" thickBot="1" x14ac:dyDescent="0.3">
      <c r="A125" s="18"/>
      <c r="B125" s="19" t="s">
        <v>39</v>
      </c>
      <c r="C125" s="21" t="s">
        <v>25</v>
      </c>
      <c r="D125" s="22" t="s">
        <v>40</v>
      </c>
      <c r="E125" s="23">
        <v>30</v>
      </c>
      <c r="F125" s="23">
        <v>1.62</v>
      </c>
      <c r="G125" s="24">
        <v>58.56</v>
      </c>
      <c r="H125" s="51">
        <v>1.8</v>
      </c>
      <c r="I125" s="51">
        <v>0</v>
      </c>
      <c r="J125" s="51">
        <v>11.8</v>
      </c>
    </row>
    <row r="126" spans="1:10" ht="15.75" thickBot="1" x14ac:dyDescent="0.3">
      <c r="A126" s="34"/>
      <c r="B126" s="35"/>
      <c r="C126" s="35"/>
      <c r="D126" s="36"/>
      <c r="E126" s="37">
        <f t="shared" ref="E126:J126" si="9">SUM(E119:E125)</f>
        <v>700</v>
      </c>
      <c r="F126" s="38">
        <f t="shared" si="9"/>
        <v>120.00000000000001</v>
      </c>
      <c r="G126" s="37">
        <f t="shared" si="9"/>
        <v>771.06</v>
      </c>
      <c r="H126" s="37">
        <f t="shared" si="9"/>
        <v>27.467549999999999</v>
      </c>
      <c r="I126" s="37">
        <f t="shared" si="9"/>
        <v>21.5519</v>
      </c>
      <c r="J126" s="39">
        <f t="shared" si="9"/>
        <v>99.610500000000002</v>
      </c>
    </row>
    <row r="128" spans="1:10" x14ac:dyDescent="0.25">
      <c r="B128" s="1" t="s">
        <v>41</v>
      </c>
      <c r="C128" s="1"/>
      <c r="D128" s="2"/>
      <c r="E128" s="3"/>
      <c r="F128" s="4" t="s">
        <v>42</v>
      </c>
      <c r="G128" s="3"/>
      <c r="H128" s="3"/>
      <c r="I128" s="3"/>
      <c r="J128" s="3"/>
    </row>
  </sheetData>
  <mergeCells count="5">
    <mergeCell ref="B111:D111"/>
    <mergeCell ref="B6:D6"/>
    <mergeCell ref="B62:D62"/>
    <mergeCell ref="B37:D37"/>
    <mergeCell ref="B86:D8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161AE-F0C1-461A-A75C-FE8B57B6A266}">
  <dimension ref="A1:J131"/>
  <sheetViews>
    <sheetView topLeftCell="A68" workbookViewId="0">
      <selection activeCell="I72" sqref="I72"/>
    </sheetView>
  </sheetViews>
  <sheetFormatPr defaultRowHeight="15" x14ac:dyDescent="0.25"/>
  <cols>
    <col min="1" max="1" width="8.5703125" customWidth="1"/>
    <col min="2" max="2" width="11.5703125" customWidth="1"/>
    <col min="3" max="3" width="8" customWidth="1"/>
    <col min="4" max="4" width="39.140625" customWidth="1"/>
    <col min="5" max="5" width="10.42578125" customWidth="1"/>
    <col min="6" max="6" width="8.140625" customWidth="1"/>
    <col min="7" max="7" width="10.140625" customWidth="1"/>
    <col min="8" max="8" width="7.7109375" customWidth="1"/>
    <col min="9" max="9" width="8.7109375" customWidth="1"/>
    <col min="10" max="10" width="16.42578125" customWidth="1"/>
  </cols>
  <sheetData>
    <row r="1" spans="1:10" x14ac:dyDescent="0.25">
      <c r="B1" s="1"/>
      <c r="C1" s="1"/>
      <c r="D1" s="2"/>
      <c r="E1" s="3"/>
      <c r="F1" s="4"/>
      <c r="G1" s="3"/>
      <c r="H1" s="3"/>
      <c r="I1" s="3"/>
      <c r="J1" s="3"/>
    </row>
    <row r="2" spans="1:10" x14ac:dyDescent="0.25">
      <c r="B2" s="1"/>
      <c r="C2" s="1"/>
      <c r="D2" s="2"/>
      <c r="E2" s="3"/>
      <c r="F2" s="4"/>
      <c r="G2" s="3"/>
      <c r="H2" s="3"/>
      <c r="I2" s="3"/>
      <c r="J2" s="3"/>
    </row>
    <row r="3" spans="1:10" x14ac:dyDescent="0.25">
      <c r="B3" t="s">
        <v>0</v>
      </c>
      <c r="G3" t="s">
        <v>61</v>
      </c>
    </row>
    <row r="4" spans="1:10" x14ac:dyDescent="0.25">
      <c r="G4" t="s">
        <v>2</v>
      </c>
    </row>
    <row r="5" spans="1:10" x14ac:dyDescent="0.25">
      <c r="A5" t="s">
        <v>3</v>
      </c>
      <c r="B5" s="220" t="s">
        <v>4</v>
      </c>
      <c r="C5" s="221"/>
      <c r="D5" s="223"/>
      <c r="E5" t="s">
        <v>5</v>
      </c>
      <c r="F5" s="5"/>
      <c r="I5" t="s">
        <v>6</v>
      </c>
      <c r="J5" s="6" t="s">
        <v>7</v>
      </c>
    </row>
    <row r="6" spans="1:10" ht="15.75" thickBot="1" x14ac:dyDescent="0.3">
      <c r="D6" s="7" t="s">
        <v>63</v>
      </c>
      <c r="J6" s="8">
        <v>45173</v>
      </c>
    </row>
    <row r="7" spans="1:10" ht="15.75" thickBot="1" x14ac:dyDescent="0.3">
      <c r="A7" s="87" t="s">
        <v>9</v>
      </c>
      <c r="B7" s="88" t="s">
        <v>10</v>
      </c>
      <c r="C7" s="88" t="s">
        <v>11</v>
      </c>
      <c r="D7" s="88" t="s">
        <v>12</v>
      </c>
      <c r="E7" s="88" t="s">
        <v>13</v>
      </c>
      <c r="F7" s="88" t="s">
        <v>14</v>
      </c>
      <c r="G7" s="88" t="s">
        <v>15</v>
      </c>
      <c r="H7" s="88" t="s">
        <v>16</v>
      </c>
      <c r="I7" s="88" t="s">
        <v>17</v>
      </c>
      <c r="J7" s="89" t="s">
        <v>18</v>
      </c>
    </row>
    <row r="8" spans="1:10" ht="24.75" thickBot="1" x14ac:dyDescent="0.3">
      <c r="A8" s="12" t="s">
        <v>19</v>
      </c>
      <c r="B8" s="13" t="s">
        <v>20</v>
      </c>
      <c r="C8" s="14">
        <v>173</v>
      </c>
      <c r="D8" s="15" t="s">
        <v>21</v>
      </c>
      <c r="E8" s="16">
        <v>200</v>
      </c>
      <c r="F8" s="16">
        <v>35.43</v>
      </c>
      <c r="G8" s="17">
        <v>230.72200000000001</v>
      </c>
      <c r="H8" s="17">
        <v>7</v>
      </c>
      <c r="I8" s="17">
        <v>3</v>
      </c>
      <c r="J8" s="17">
        <v>27</v>
      </c>
    </row>
    <row r="9" spans="1:10" ht="15.75" thickBot="1" x14ac:dyDescent="0.3">
      <c r="A9" s="18"/>
      <c r="B9" s="19" t="s">
        <v>22</v>
      </c>
      <c r="C9" s="14">
        <v>376</v>
      </c>
      <c r="D9" s="20" t="s">
        <v>23</v>
      </c>
      <c r="E9" s="16">
        <v>200</v>
      </c>
      <c r="F9" s="16">
        <v>7.9</v>
      </c>
      <c r="G9" s="17">
        <v>107</v>
      </c>
      <c r="H9" s="17">
        <v>1</v>
      </c>
      <c r="I9" s="17">
        <v>0</v>
      </c>
      <c r="J9" s="17">
        <v>20</v>
      </c>
    </row>
    <row r="10" spans="1:10" ht="15.75" thickBot="1" x14ac:dyDescent="0.3">
      <c r="A10" s="18"/>
      <c r="B10" s="19" t="s">
        <v>24</v>
      </c>
      <c r="C10" s="21" t="s">
        <v>25</v>
      </c>
      <c r="D10" s="22" t="s">
        <v>26</v>
      </c>
      <c r="E10" s="23">
        <v>25</v>
      </c>
      <c r="F10" s="23">
        <v>1.91</v>
      </c>
      <c r="G10" s="24">
        <v>87</v>
      </c>
      <c r="H10" s="57">
        <v>9</v>
      </c>
      <c r="I10" s="57">
        <v>2</v>
      </c>
      <c r="J10" s="57">
        <v>48</v>
      </c>
    </row>
    <row r="11" spans="1:10" ht="15.75" thickBot="1" x14ac:dyDescent="0.3">
      <c r="A11" s="18"/>
      <c r="B11" s="90" t="s">
        <v>27</v>
      </c>
      <c r="C11" s="132">
        <v>3</v>
      </c>
      <c r="D11" s="131" t="s">
        <v>90</v>
      </c>
      <c r="E11" s="26">
        <v>40</v>
      </c>
      <c r="F11" s="26">
        <v>12</v>
      </c>
      <c r="G11" s="27">
        <v>95</v>
      </c>
      <c r="H11" s="17">
        <v>8</v>
      </c>
      <c r="I11" s="17">
        <v>7</v>
      </c>
      <c r="J11" s="17">
        <v>0</v>
      </c>
    </row>
    <row r="12" spans="1:10" ht="15.75" thickBot="1" x14ac:dyDescent="0.3">
      <c r="A12" s="18"/>
      <c r="B12" s="90" t="s">
        <v>108</v>
      </c>
      <c r="C12" s="91" t="s">
        <v>25</v>
      </c>
      <c r="D12" s="98" t="s">
        <v>52</v>
      </c>
      <c r="E12" s="99">
        <v>200</v>
      </c>
      <c r="F12" s="99">
        <v>30</v>
      </c>
      <c r="G12" s="100">
        <v>46</v>
      </c>
      <c r="H12" s="100">
        <v>1</v>
      </c>
      <c r="I12" s="100">
        <v>0</v>
      </c>
      <c r="J12" s="100">
        <v>10</v>
      </c>
    </row>
    <row r="13" spans="1:10" ht="15.75" thickBot="1" x14ac:dyDescent="0.3">
      <c r="A13" s="18"/>
      <c r="B13" s="6" t="s">
        <v>28</v>
      </c>
      <c r="C13" s="14" t="s">
        <v>25</v>
      </c>
      <c r="D13" s="28" t="s">
        <v>29</v>
      </c>
      <c r="E13" s="26">
        <v>80</v>
      </c>
      <c r="F13" s="26">
        <v>16.760000000000002</v>
      </c>
      <c r="G13" s="27">
        <v>66</v>
      </c>
      <c r="H13" s="17">
        <v>1</v>
      </c>
      <c r="I13" s="17">
        <v>7</v>
      </c>
      <c r="J13" s="17">
        <v>0</v>
      </c>
    </row>
    <row r="14" spans="1:10" ht="15.75" thickBot="1" x14ac:dyDescent="0.3">
      <c r="A14" s="34"/>
      <c r="B14" s="35"/>
      <c r="C14" s="92"/>
      <c r="D14" s="93"/>
      <c r="E14" s="94">
        <f t="shared" ref="E14:J14" si="0">SUM(E8:E13)</f>
        <v>745</v>
      </c>
      <c r="F14" s="95">
        <f t="shared" si="0"/>
        <v>104</v>
      </c>
      <c r="G14" s="94">
        <f t="shared" si="0"/>
        <v>631.72199999999998</v>
      </c>
      <c r="H14" s="94">
        <f t="shared" si="0"/>
        <v>27</v>
      </c>
      <c r="I14" s="94">
        <f t="shared" si="0"/>
        <v>19</v>
      </c>
      <c r="J14" s="96">
        <f t="shared" si="0"/>
        <v>105</v>
      </c>
    </row>
    <row r="15" spans="1:10" ht="15.75" thickBot="1" x14ac:dyDescent="0.3">
      <c r="A15" s="18" t="s">
        <v>30</v>
      </c>
      <c r="B15" s="40" t="s">
        <v>27</v>
      </c>
      <c r="C15" s="41"/>
      <c r="D15" s="42"/>
      <c r="E15" s="43"/>
      <c r="F15" s="43"/>
      <c r="G15" s="41"/>
      <c r="H15" s="41"/>
      <c r="I15" s="44"/>
      <c r="J15" s="41"/>
    </row>
    <row r="16" spans="1:10" ht="48.75" thickBot="1" x14ac:dyDescent="0.3">
      <c r="A16" s="18"/>
      <c r="B16" s="19" t="s">
        <v>31</v>
      </c>
      <c r="C16" s="14">
        <v>103</v>
      </c>
      <c r="D16" s="15" t="s">
        <v>32</v>
      </c>
      <c r="E16" s="16">
        <v>250</v>
      </c>
      <c r="F16" s="16">
        <v>28.5</v>
      </c>
      <c r="G16" s="17">
        <v>110</v>
      </c>
      <c r="H16" s="17">
        <v>1</v>
      </c>
      <c r="I16" s="17">
        <v>1</v>
      </c>
      <c r="J16" s="17">
        <v>7</v>
      </c>
    </row>
    <row r="17" spans="1:10" ht="36" thickBot="1" x14ac:dyDescent="0.3">
      <c r="A17" s="18"/>
      <c r="B17" s="19" t="s">
        <v>33</v>
      </c>
      <c r="C17" s="48">
        <v>268</v>
      </c>
      <c r="D17" s="49" t="s">
        <v>62</v>
      </c>
      <c r="E17" s="46">
        <v>80</v>
      </c>
      <c r="F17" s="46">
        <v>48.53</v>
      </c>
      <c r="G17" s="47">
        <v>156</v>
      </c>
      <c r="H17" s="47">
        <v>10</v>
      </c>
      <c r="I17" s="47">
        <v>13</v>
      </c>
      <c r="J17" s="47">
        <v>11</v>
      </c>
    </row>
    <row r="18" spans="1:10" ht="24.75" thickBot="1" x14ac:dyDescent="0.3">
      <c r="A18" s="18"/>
      <c r="B18" s="19" t="s">
        <v>35</v>
      </c>
      <c r="C18" s="14">
        <v>128</v>
      </c>
      <c r="D18" s="15" t="s">
        <v>48</v>
      </c>
      <c r="E18" s="16">
        <v>150</v>
      </c>
      <c r="F18" s="16">
        <v>14.84</v>
      </c>
      <c r="G18" s="17">
        <v>203.3</v>
      </c>
      <c r="H18" s="17">
        <v>3</v>
      </c>
      <c r="I18" s="17">
        <v>4</v>
      </c>
      <c r="J18" s="17">
        <v>36</v>
      </c>
    </row>
    <row r="19" spans="1:10" ht="15.75" thickBot="1" x14ac:dyDescent="0.3">
      <c r="A19" s="18"/>
      <c r="B19" s="19" t="s">
        <v>37</v>
      </c>
      <c r="C19" s="14">
        <v>376</v>
      </c>
      <c r="D19" s="20" t="s">
        <v>23</v>
      </c>
      <c r="E19" s="16">
        <v>200</v>
      </c>
      <c r="F19" s="16">
        <v>7.9</v>
      </c>
      <c r="G19" s="17">
        <v>107</v>
      </c>
      <c r="H19" s="17">
        <v>1</v>
      </c>
      <c r="I19" s="17">
        <v>0</v>
      </c>
      <c r="J19" s="17">
        <v>20</v>
      </c>
    </row>
    <row r="20" spans="1:10" ht="15.75" thickBot="1" x14ac:dyDescent="0.3">
      <c r="A20" s="18"/>
      <c r="B20" s="19" t="s">
        <v>38</v>
      </c>
      <c r="C20" s="21" t="s">
        <v>25</v>
      </c>
      <c r="D20" s="22" t="s">
        <v>26</v>
      </c>
      <c r="E20" s="23">
        <v>25</v>
      </c>
      <c r="F20" s="23">
        <v>1.91</v>
      </c>
      <c r="G20" s="24">
        <v>87</v>
      </c>
      <c r="H20" s="57">
        <v>9</v>
      </c>
      <c r="I20" s="57">
        <v>2</v>
      </c>
      <c r="J20" s="57">
        <v>48</v>
      </c>
    </row>
    <row r="21" spans="1:10" ht="15.75" thickBot="1" x14ac:dyDescent="0.3">
      <c r="A21" s="18"/>
      <c r="B21" s="19" t="s">
        <v>39</v>
      </c>
      <c r="C21" s="21" t="s">
        <v>25</v>
      </c>
      <c r="D21" s="22" t="s">
        <v>40</v>
      </c>
      <c r="E21" s="23">
        <v>25</v>
      </c>
      <c r="F21" s="23">
        <v>1.62</v>
      </c>
      <c r="G21" s="24">
        <v>82</v>
      </c>
      <c r="H21" s="57">
        <v>8</v>
      </c>
      <c r="I21" s="57">
        <v>1</v>
      </c>
      <c r="J21" s="57">
        <v>45</v>
      </c>
    </row>
    <row r="22" spans="1:10" ht="15.75" thickBot="1" x14ac:dyDescent="0.3">
      <c r="A22" s="18"/>
      <c r="B22" s="79" t="s">
        <v>108</v>
      </c>
      <c r="C22" s="97" t="s">
        <v>25</v>
      </c>
      <c r="D22" s="98" t="s">
        <v>52</v>
      </c>
      <c r="E22" s="99">
        <v>200</v>
      </c>
      <c r="F22" s="99">
        <v>30</v>
      </c>
      <c r="G22" s="100">
        <v>46</v>
      </c>
      <c r="H22" s="100">
        <v>1</v>
      </c>
      <c r="I22" s="100">
        <v>0</v>
      </c>
      <c r="J22" s="100">
        <v>10</v>
      </c>
    </row>
    <row r="23" spans="1:10" ht="15.75" thickBot="1" x14ac:dyDescent="0.3">
      <c r="A23" s="18"/>
      <c r="B23" s="6" t="s">
        <v>28</v>
      </c>
      <c r="C23" s="29" t="s">
        <v>25</v>
      </c>
      <c r="D23" s="30" t="s">
        <v>29</v>
      </c>
      <c r="E23" s="101">
        <v>140</v>
      </c>
      <c r="F23" s="101">
        <v>26.7</v>
      </c>
      <c r="G23" s="56">
        <v>94</v>
      </c>
      <c r="H23" s="55">
        <v>1</v>
      </c>
      <c r="I23" s="55">
        <v>0</v>
      </c>
      <c r="J23" s="55">
        <v>10</v>
      </c>
    </row>
    <row r="24" spans="1:10" ht="15.75" thickBot="1" x14ac:dyDescent="0.3">
      <c r="A24" s="34"/>
      <c r="B24" s="35"/>
      <c r="C24" s="92"/>
      <c r="D24" s="93"/>
      <c r="E24" s="94">
        <f t="shared" ref="E24:J24" si="1">SUM(E16:E23)</f>
        <v>1070</v>
      </c>
      <c r="F24" s="95">
        <f t="shared" si="1"/>
        <v>160</v>
      </c>
      <c r="G24" s="94">
        <f t="shared" si="1"/>
        <v>885.3</v>
      </c>
      <c r="H24" s="94">
        <f t="shared" si="1"/>
        <v>34</v>
      </c>
      <c r="I24" s="94">
        <f t="shared" si="1"/>
        <v>21</v>
      </c>
      <c r="J24" s="96">
        <f t="shared" si="1"/>
        <v>187</v>
      </c>
    </row>
    <row r="25" spans="1:10" x14ac:dyDescent="0.25">
      <c r="B25" s="1"/>
      <c r="C25" s="1"/>
      <c r="D25" s="2"/>
      <c r="E25" s="3"/>
      <c r="F25" s="4"/>
      <c r="G25" s="3"/>
      <c r="H25" s="3"/>
      <c r="I25" s="3"/>
      <c r="J25" s="3"/>
    </row>
    <row r="26" spans="1:10" x14ac:dyDescent="0.25">
      <c r="B26" s="1"/>
      <c r="C26" s="1"/>
      <c r="D26" s="2"/>
      <c r="E26" s="3"/>
      <c r="F26" s="4"/>
      <c r="G26" s="3"/>
      <c r="H26" s="3"/>
      <c r="I26" s="3"/>
      <c r="J26" s="3"/>
    </row>
    <row r="27" spans="1:10" x14ac:dyDescent="0.25">
      <c r="B27" s="1" t="s">
        <v>41</v>
      </c>
      <c r="C27" s="1"/>
      <c r="D27" s="2"/>
      <c r="E27" s="3"/>
      <c r="F27" s="4" t="s">
        <v>42</v>
      </c>
      <c r="G27" s="3"/>
      <c r="H27" s="3"/>
      <c r="I27" s="3"/>
      <c r="J27" s="3"/>
    </row>
    <row r="28" spans="1:10" x14ac:dyDescent="0.25">
      <c r="B28" s="1"/>
      <c r="C28" s="1"/>
      <c r="D28" s="2"/>
      <c r="E28" s="3"/>
      <c r="F28" s="4"/>
      <c r="G28" s="3"/>
      <c r="H28" s="3"/>
      <c r="I28" s="3"/>
      <c r="J28" s="3"/>
    </row>
    <row r="29" spans="1:10" x14ac:dyDescent="0.25">
      <c r="B29" s="1"/>
      <c r="C29" s="1"/>
      <c r="D29" s="2"/>
      <c r="E29" s="3"/>
      <c r="F29" s="4"/>
      <c r="G29" s="3"/>
      <c r="H29" s="3"/>
      <c r="I29" s="3"/>
      <c r="J29" s="3"/>
    </row>
    <row r="30" spans="1:10" x14ac:dyDescent="0.25">
      <c r="B30" s="1"/>
      <c r="C30" s="1"/>
      <c r="D30" s="2"/>
      <c r="E30" s="3"/>
      <c r="F30" s="4"/>
      <c r="G30" s="3"/>
      <c r="H30" s="3"/>
      <c r="I30" s="3"/>
      <c r="J30" s="3"/>
    </row>
    <row r="31" spans="1:10" x14ac:dyDescent="0.25">
      <c r="B31" t="s">
        <v>0</v>
      </c>
      <c r="G31" t="s">
        <v>61</v>
      </c>
    </row>
    <row r="32" spans="1:10" x14ac:dyDescent="0.25">
      <c r="G32" t="s">
        <v>2</v>
      </c>
    </row>
    <row r="33" spans="1:10" x14ac:dyDescent="0.25">
      <c r="A33" t="s">
        <v>3</v>
      </c>
      <c r="B33" s="220" t="s">
        <v>4</v>
      </c>
      <c r="C33" s="221"/>
      <c r="D33" s="223"/>
      <c r="E33" t="s">
        <v>5</v>
      </c>
      <c r="F33" s="5"/>
      <c r="I33" t="s">
        <v>6</v>
      </c>
      <c r="J33" s="6" t="s">
        <v>43</v>
      </c>
    </row>
    <row r="34" spans="1:10" ht="15.75" thickBot="1" x14ac:dyDescent="0.3">
      <c r="D34" s="7" t="s">
        <v>63</v>
      </c>
      <c r="J34" s="8">
        <v>45174</v>
      </c>
    </row>
    <row r="35" spans="1:10" ht="30.75" thickBot="1" x14ac:dyDescent="0.3">
      <c r="A35" s="9" t="s">
        <v>9</v>
      </c>
      <c r="B35" s="10" t="s">
        <v>10</v>
      </c>
      <c r="C35" s="10" t="s">
        <v>11</v>
      </c>
      <c r="D35" s="10" t="s">
        <v>12</v>
      </c>
      <c r="E35" s="10" t="s">
        <v>13</v>
      </c>
      <c r="F35" s="10" t="s">
        <v>14</v>
      </c>
      <c r="G35" s="10" t="s">
        <v>44</v>
      </c>
      <c r="H35" s="10" t="s">
        <v>16</v>
      </c>
      <c r="I35" s="10" t="s">
        <v>17</v>
      </c>
      <c r="J35" s="11" t="s">
        <v>18</v>
      </c>
    </row>
    <row r="36" spans="1:10" ht="48.75" thickBot="1" x14ac:dyDescent="0.3">
      <c r="A36" s="12" t="s">
        <v>19</v>
      </c>
      <c r="B36" s="13" t="s">
        <v>20</v>
      </c>
      <c r="C36" s="52" t="s">
        <v>109</v>
      </c>
      <c r="D36" s="53" t="s">
        <v>91</v>
      </c>
      <c r="E36" s="54">
        <v>240</v>
      </c>
      <c r="F36" s="54">
        <v>60.09</v>
      </c>
      <c r="G36" s="55">
        <v>359.3</v>
      </c>
      <c r="H36" s="55">
        <v>12</v>
      </c>
      <c r="I36" s="56">
        <v>17</v>
      </c>
      <c r="J36" s="55">
        <v>48</v>
      </c>
    </row>
    <row r="37" spans="1:10" ht="15.75" thickBot="1" x14ac:dyDescent="0.3">
      <c r="A37" s="18"/>
      <c r="B37" s="19" t="s">
        <v>22</v>
      </c>
      <c r="C37" s="14">
        <v>349</v>
      </c>
      <c r="D37" s="15" t="s">
        <v>92</v>
      </c>
      <c r="E37" s="16">
        <v>200</v>
      </c>
      <c r="F37" s="16">
        <v>6.19</v>
      </c>
      <c r="G37" s="27">
        <v>145</v>
      </c>
      <c r="H37" s="27">
        <v>0</v>
      </c>
      <c r="I37" s="27">
        <v>0</v>
      </c>
      <c r="J37" s="27">
        <v>14</v>
      </c>
    </row>
    <row r="38" spans="1:10" ht="15.75" thickBot="1" x14ac:dyDescent="0.3">
      <c r="A38" s="18"/>
      <c r="B38" s="19" t="s">
        <v>24</v>
      </c>
      <c r="C38" s="21" t="s">
        <v>25</v>
      </c>
      <c r="D38" s="22" t="s">
        <v>26</v>
      </c>
      <c r="E38" s="23">
        <v>25</v>
      </c>
      <c r="F38" s="23">
        <v>1.91</v>
      </c>
      <c r="G38" s="24">
        <v>107</v>
      </c>
      <c r="H38" s="57">
        <v>9</v>
      </c>
      <c r="I38" s="57">
        <v>2</v>
      </c>
      <c r="J38" s="57">
        <v>50</v>
      </c>
    </row>
    <row r="39" spans="1:10" x14ac:dyDescent="0.25">
      <c r="A39" s="18"/>
      <c r="B39" s="6" t="s">
        <v>27</v>
      </c>
      <c r="C39" s="59">
        <v>71</v>
      </c>
      <c r="D39" s="60" t="s">
        <v>103</v>
      </c>
      <c r="E39" s="61">
        <v>50</v>
      </c>
      <c r="F39" s="61">
        <v>11.25</v>
      </c>
      <c r="G39" s="59">
        <v>6</v>
      </c>
      <c r="H39" s="59">
        <v>5</v>
      </c>
      <c r="I39" s="62">
        <v>1</v>
      </c>
      <c r="J39" s="59">
        <v>8</v>
      </c>
    </row>
    <row r="40" spans="1:10" ht="15.75" thickBot="1" x14ac:dyDescent="0.3">
      <c r="A40" s="18"/>
      <c r="B40" s="6" t="s">
        <v>64</v>
      </c>
      <c r="C40" s="72" t="s">
        <v>25</v>
      </c>
      <c r="D40" s="73" t="s">
        <v>52</v>
      </c>
      <c r="E40" s="74">
        <v>200</v>
      </c>
      <c r="F40" s="74">
        <v>30</v>
      </c>
      <c r="G40" s="75">
        <v>46</v>
      </c>
      <c r="H40" s="75">
        <v>1</v>
      </c>
      <c r="I40" s="75">
        <v>0</v>
      </c>
      <c r="J40" s="75">
        <v>10</v>
      </c>
    </row>
    <row r="41" spans="1:10" ht="15.75" thickBot="1" x14ac:dyDescent="0.3">
      <c r="A41" s="34"/>
      <c r="B41" s="35"/>
      <c r="C41" s="35"/>
      <c r="D41" s="36"/>
      <c r="E41" s="37">
        <f t="shared" ref="E41:J41" si="2">SUM(E36:E40)</f>
        <v>715</v>
      </c>
      <c r="F41" s="38">
        <v>104</v>
      </c>
      <c r="G41" s="37">
        <f t="shared" si="2"/>
        <v>663.3</v>
      </c>
      <c r="H41" s="37">
        <f t="shared" si="2"/>
        <v>27</v>
      </c>
      <c r="I41" s="37">
        <f t="shared" si="2"/>
        <v>20</v>
      </c>
      <c r="J41" s="39">
        <f t="shared" si="2"/>
        <v>130</v>
      </c>
    </row>
    <row r="42" spans="1:10" ht="15.75" thickBot="1" x14ac:dyDescent="0.3">
      <c r="A42" s="18" t="s">
        <v>30</v>
      </c>
      <c r="B42" s="40" t="s">
        <v>27</v>
      </c>
      <c r="C42" s="59">
        <v>71</v>
      </c>
      <c r="D42" s="60" t="s">
        <v>103</v>
      </c>
      <c r="E42" s="61">
        <v>50</v>
      </c>
      <c r="F42" s="61">
        <v>11.25</v>
      </c>
      <c r="G42" s="59">
        <v>6</v>
      </c>
      <c r="H42" s="59">
        <v>5</v>
      </c>
      <c r="I42" s="62">
        <v>1</v>
      </c>
      <c r="J42" s="59">
        <v>8</v>
      </c>
    </row>
    <row r="43" spans="1:10" ht="15.75" thickBot="1" x14ac:dyDescent="0.3">
      <c r="A43" s="18"/>
      <c r="B43" s="19" t="s">
        <v>31</v>
      </c>
      <c r="C43" s="14">
        <v>87</v>
      </c>
      <c r="D43" s="28" t="s">
        <v>46</v>
      </c>
      <c r="E43" s="16">
        <v>250</v>
      </c>
      <c r="F43" s="16">
        <v>32.28</v>
      </c>
      <c r="G43" s="17">
        <v>185</v>
      </c>
      <c r="H43" s="17">
        <v>2</v>
      </c>
      <c r="I43" s="17">
        <v>17</v>
      </c>
      <c r="J43" s="17">
        <v>185</v>
      </c>
    </row>
    <row r="44" spans="1:10" ht="36" thickBot="1" x14ac:dyDescent="0.3">
      <c r="A44" s="18"/>
      <c r="B44" s="19" t="s">
        <v>33</v>
      </c>
      <c r="C44" s="48">
        <v>234</v>
      </c>
      <c r="D44" s="53" t="s">
        <v>47</v>
      </c>
      <c r="E44" s="46">
        <v>80</v>
      </c>
      <c r="F44" s="46">
        <v>45.55</v>
      </c>
      <c r="G44" s="47">
        <v>156</v>
      </c>
      <c r="H44" s="47">
        <v>10</v>
      </c>
      <c r="I44" s="47">
        <v>13</v>
      </c>
      <c r="J44" s="47">
        <v>11</v>
      </c>
    </row>
    <row r="45" spans="1:10" ht="15.75" thickBot="1" x14ac:dyDescent="0.3">
      <c r="A45" s="18"/>
      <c r="B45" s="19" t="s">
        <v>35</v>
      </c>
      <c r="C45" s="14">
        <v>312</v>
      </c>
      <c r="D45" s="28" t="s">
        <v>55</v>
      </c>
      <c r="E45" s="16">
        <v>150</v>
      </c>
      <c r="F45" s="16">
        <v>14.2</v>
      </c>
      <c r="G45" s="134">
        <v>132.30000000000001</v>
      </c>
      <c r="H45" s="134">
        <v>3.06393</v>
      </c>
      <c r="I45" s="134">
        <v>4.4345400000000001</v>
      </c>
      <c r="J45" s="134">
        <v>20.047755000000002</v>
      </c>
    </row>
    <row r="46" spans="1:10" ht="15.75" thickBot="1" x14ac:dyDescent="0.3">
      <c r="A46" s="18"/>
      <c r="B46" s="19" t="s">
        <v>37</v>
      </c>
      <c r="C46" s="14">
        <v>349</v>
      </c>
      <c r="D46" s="15" t="s">
        <v>92</v>
      </c>
      <c r="E46" s="16">
        <v>200</v>
      </c>
      <c r="F46" s="16">
        <v>6.19</v>
      </c>
      <c r="G46" s="27">
        <v>145</v>
      </c>
      <c r="H46" s="27">
        <v>0</v>
      </c>
      <c r="I46" s="27">
        <v>0</v>
      </c>
      <c r="J46" s="27">
        <v>14</v>
      </c>
    </row>
    <row r="47" spans="1:10" ht="15.75" thickBot="1" x14ac:dyDescent="0.3">
      <c r="A47" s="18"/>
      <c r="B47" s="19" t="s">
        <v>38</v>
      </c>
      <c r="C47" s="21" t="s">
        <v>25</v>
      </c>
      <c r="D47" s="22" t="s">
        <v>26</v>
      </c>
      <c r="E47" s="23">
        <v>25</v>
      </c>
      <c r="F47" s="23">
        <v>1.91</v>
      </c>
      <c r="G47" s="24">
        <v>97</v>
      </c>
      <c r="H47" s="57">
        <v>9</v>
      </c>
      <c r="I47" s="57">
        <v>2</v>
      </c>
      <c r="J47" s="57">
        <v>50</v>
      </c>
    </row>
    <row r="48" spans="1:10" ht="15.75" thickBot="1" x14ac:dyDescent="0.3">
      <c r="A48" s="18"/>
      <c r="B48" s="19" t="s">
        <v>39</v>
      </c>
      <c r="C48" s="21" t="s">
        <v>25</v>
      </c>
      <c r="D48" s="22" t="s">
        <v>40</v>
      </c>
      <c r="E48" s="23">
        <v>25</v>
      </c>
      <c r="F48" s="23">
        <v>1.62</v>
      </c>
      <c r="G48" s="24">
        <v>87</v>
      </c>
      <c r="H48" s="57">
        <v>8</v>
      </c>
      <c r="I48" s="57">
        <v>1</v>
      </c>
      <c r="J48" s="57">
        <v>47</v>
      </c>
    </row>
    <row r="49" spans="1:10" ht="15.75" thickBot="1" x14ac:dyDescent="0.3">
      <c r="A49" s="18"/>
      <c r="B49" s="6" t="s">
        <v>64</v>
      </c>
      <c r="C49" s="72" t="s">
        <v>25</v>
      </c>
      <c r="D49" s="73" t="s">
        <v>52</v>
      </c>
      <c r="E49" s="74">
        <v>200</v>
      </c>
      <c r="F49" s="74">
        <v>30</v>
      </c>
      <c r="G49" s="75">
        <v>46</v>
      </c>
      <c r="H49" s="75">
        <v>1</v>
      </c>
      <c r="I49" s="75">
        <v>0</v>
      </c>
      <c r="J49" s="75">
        <v>10</v>
      </c>
    </row>
    <row r="50" spans="1:10" ht="15.75" thickBot="1" x14ac:dyDescent="0.3">
      <c r="A50" s="18"/>
      <c r="B50" s="6" t="s">
        <v>37</v>
      </c>
      <c r="C50" s="52" t="s">
        <v>25</v>
      </c>
      <c r="D50" s="53" t="s">
        <v>65</v>
      </c>
      <c r="E50" s="54">
        <v>15</v>
      </c>
      <c r="F50" s="54">
        <v>17</v>
      </c>
      <c r="G50" s="55">
        <v>337</v>
      </c>
      <c r="H50" s="55">
        <v>7</v>
      </c>
      <c r="I50" s="55">
        <v>21</v>
      </c>
      <c r="J50" s="55">
        <v>32</v>
      </c>
    </row>
    <row r="51" spans="1:10" x14ac:dyDescent="0.25">
      <c r="A51" s="18"/>
      <c r="B51" s="6"/>
      <c r="C51" s="6"/>
      <c r="D51" s="63"/>
      <c r="E51" s="64">
        <f t="shared" ref="E51:J51" si="3">SUM(E42:E50)</f>
        <v>995</v>
      </c>
      <c r="F51" s="65">
        <f t="shared" si="3"/>
        <v>160</v>
      </c>
      <c r="G51" s="64">
        <f t="shared" si="3"/>
        <v>1191.3</v>
      </c>
      <c r="H51" s="64">
        <f t="shared" si="3"/>
        <v>45.063929999999999</v>
      </c>
      <c r="I51" s="64">
        <f t="shared" si="3"/>
        <v>59.434539999999998</v>
      </c>
      <c r="J51" s="66">
        <f t="shared" si="3"/>
        <v>377.047755</v>
      </c>
    </row>
    <row r="52" spans="1:10" x14ac:dyDescent="0.25">
      <c r="A52" s="67"/>
      <c r="B52" s="68"/>
      <c r="C52" s="68"/>
      <c r="D52" s="69"/>
      <c r="E52" s="70"/>
      <c r="F52" s="71"/>
      <c r="G52" s="70"/>
      <c r="H52" s="70"/>
      <c r="I52" s="70"/>
      <c r="J52" s="70"/>
    </row>
    <row r="53" spans="1:10" x14ac:dyDescent="0.25">
      <c r="B53" s="1" t="s">
        <v>41</v>
      </c>
      <c r="C53" s="1"/>
      <c r="D53" s="2"/>
      <c r="E53" s="3"/>
      <c r="F53" s="4" t="s">
        <v>42</v>
      </c>
      <c r="G53" s="3"/>
      <c r="H53" s="3"/>
      <c r="I53" s="3"/>
      <c r="J53" s="3"/>
    </row>
    <row r="54" spans="1:10" x14ac:dyDescent="0.25">
      <c r="A54" s="67"/>
      <c r="B54" s="68"/>
      <c r="C54" s="68"/>
      <c r="D54" s="69"/>
      <c r="E54" s="70"/>
      <c r="F54" s="71"/>
      <c r="G54" s="70"/>
      <c r="H54" s="70"/>
      <c r="I54" s="70"/>
      <c r="J54" s="70"/>
    </row>
    <row r="55" spans="1:10" x14ac:dyDescent="0.25">
      <c r="A55" s="67"/>
      <c r="B55" s="68"/>
      <c r="C55" s="68"/>
      <c r="D55" s="69"/>
      <c r="E55" s="70"/>
      <c r="F55" s="71"/>
      <c r="G55" s="70"/>
      <c r="H55" s="70"/>
      <c r="I55" s="70"/>
      <c r="J55" s="70"/>
    </row>
    <row r="57" spans="1:10" x14ac:dyDescent="0.25">
      <c r="B57" t="s">
        <v>0</v>
      </c>
      <c r="G57" t="s">
        <v>61</v>
      </c>
    </row>
    <row r="58" spans="1:10" x14ac:dyDescent="0.25">
      <c r="G58" t="s">
        <v>2</v>
      </c>
    </row>
    <row r="60" spans="1:10" x14ac:dyDescent="0.25">
      <c r="A60" t="s">
        <v>3</v>
      </c>
      <c r="B60" s="220" t="s">
        <v>4</v>
      </c>
      <c r="C60" s="221"/>
      <c r="D60" s="223"/>
      <c r="E60" t="s">
        <v>5</v>
      </c>
      <c r="F60" s="5"/>
      <c r="I60" t="s">
        <v>6</v>
      </c>
      <c r="J60" s="6" t="s">
        <v>93</v>
      </c>
    </row>
    <row r="61" spans="1:10" ht="15.75" thickBot="1" x14ac:dyDescent="0.3">
      <c r="D61" s="7" t="s">
        <v>63</v>
      </c>
      <c r="J61" s="8">
        <v>45175</v>
      </c>
    </row>
    <row r="62" spans="1:10" ht="30.75" thickBot="1" x14ac:dyDescent="0.3">
      <c r="A62" s="9" t="s">
        <v>9</v>
      </c>
      <c r="B62" s="10" t="s">
        <v>10</v>
      </c>
      <c r="C62" s="10" t="s">
        <v>11</v>
      </c>
      <c r="D62" s="10" t="s">
        <v>12</v>
      </c>
      <c r="E62" s="10" t="s">
        <v>13</v>
      </c>
      <c r="F62" s="10" t="s">
        <v>14</v>
      </c>
      <c r="G62" s="10" t="s">
        <v>44</v>
      </c>
      <c r="H62" s="10" t="s">
        <v>16</v>
      </c>
      <c r="I62" s="10" t="s">
        <v>17</v>
      </c>
      <c r="J62" s="11" t="s">
        <v>18</v>
      </c>
    </row>
    <row r="63" spans="1:10" ht="24.75" thickBot="1" x14ac:dyDescent="0.3">
      <c r="A63" s="12" t="s">
        <v>19</v>
      </c>
      <c r="B63" s="13" t="s">
        <v>20</v>
      </c>
      <c r="C63" s="14">
        <v>173</v>
      </c>
      <c r="D63" s="15" t="s">
        <v>49</v>
      </c>
      <c r="E63" s="16">
        <v>200</v>
      </c>
      <c r="F63" s="16">
        <v>26.13</v>
      </c>
      <c r="G63" s="17">
        <v>231</v>
      </c>
      <c r="H63" s="17">
        <v>7</v>
      </c>
      <c r="I63" s="17">
        <v>3</v>
      </c>
      <c r="J63" s="17">
        <v>27</v>
      </c>
    </row>
    <row r="64" spans="1:10" ht="26.25" thickBot="1" x14ac:dyDescent="0.3">
      <c r="A64" s="18"/>
      <c r="B64" s="19" t="s">
        <v>22</v>
      </c>
      <c r="C64" s="52">
        <v>382</v>
      </c>
      <c r="D64" s="53" t="s">
        <v>50</v>
      </c>
      <c r="E64" s="54">
        <v>200</v>
      </c>
      <c r="F64" s="54">
        <v>17.899999999999999</v>
      </c>
      <c r="G64" s="55">
        <v>97</v>
      </c>
      <c r="H64" s="55">
        <v>2</v>
      </c>
      <c r="I64" s="55">
        <v>2</v>
      </c>
      <c r="J64" s="55">
        <v>17</v>
      </c>
    </row>
    <row r="65" spans="1:10" ht="15.75" thickBot="1" x14ac:dyDescent="0.3">
      <c r="A65" s="18"/>
      <c r="B65" s="19" t="s">
        <v>24</v>
      </c>
      <c r="C65" s="21" t="s">
        <v>25</v>
      </c>
      <c r="D65" s="22" t="s">
        <v>26</v>
      </c>
      <c r="E65" s="23">
        <v>25</v>
      </c>
      <c r="F65" s="23">
        <v>1.91</v>
      </c>
      <c r="G65" s="24">
        <v>107</v>
      </c>
      <c r="H65" s="57">
        <v>9</v>
      </c>
      <c r="I65" s="57">
        <v>2</v>
      </c>
      <c r="J65" s="57">
        <v>50</v>
      </c>
    </row>
    <row r="66" spans="1:10" ht="15.75" thickBot="1" x14ac:dyDescent="0.3">
      <c r="A66" s="18"/>
      <c r="B66" s="6" t="s">
        <v>27</v>
      </c>
      <c r="C66" s="29">
        <v>210</v>
      </c>
      <c r="D66" s="30" t="s">
        <v>94</v>
      </c>
      <c r="E66" s="31">
        <v>58</v>
      </c>
      <c r="F66" s="31">
        <v>12.06</v>
      </c>
      <c r="G66" s="32">
        <v>112</v>
      </c>
      <c r="H66" s="152">
        <v>5.39</v>
      </c>
      <c r="I66" s="153">
        <v>9.6</v>
      </c>
      <c r="J66" s="153">
        <v>1.02</v>
      </c>
    </row>
    <row r="67" spans="1:10" ht="15.75" thickBot="1" x14ac:dyDescent="0.3">
      <c r="A67" s="18"/>
      <c r="B67" s="19" t="s">
        <v>64</v>
      </c>
      <c r="C67" s="72" t="s">
        <v>25</v>
      </c>
      <c r="D67" s="73" t="s">
        <v>52</v>
      </c>
      <c r="E67" s="74">
        <v>200</v>
      </c>
      <c r="F67" s="74">
        <v>30</v>
      </c>
      <c r="G67" s="75">
        <v>46</v>
      </c>
      <c r="H67" s="75">
        <v>1</v>
      </c>
      <c r="I67" s="75">
        <v>0</v>
      </c>
      <c r="J67" s="75">
        <v>10</v>
      </c>
    </row>
    <row r="68" spans="1:10" ht="15.75" thickBot="1" x14ac:dyDescent="0.3">
      <c r="A68" s="18"/>
      <c r="B68" s="6" t="s">
        <v>106</v>
      </c>
      <c r="C68" s="29">
        <v>428</v>
      </c>
      <c r="D68" s="30" t="s">
        <v>111</v>
      </c>
      <c r="E68" s="101">
        <v>60</v>
      </c>
      <c r="F68" s="101">
        <v>16</v>
      </c>
      <c r="G68" s="56">
        <v>94</v>
      </c>
      <c r="H68" s="55">
        <v>1</v>
      </c>
      <c r="I68" s="55">
        <v>1</v>
      </c>
      <c r="J68" s="55">
        <v>20</v>
      </c>
    </row>
    <row r="69" spans="1:10" ht="15.75" thickBot="1" x14ac:dyDescent="0.3">
      <c r="A69" s="34"/>
      <c r="B69" s="35"/>
      <c r="C69" s="35"/>
      <c r="D69" s="36"/>
      <c r="E69" s="37">
        <f t="shared" ref="E69:J69" si="4">SUM(E63:E68)</f>
        <v>743</v>
      </c>
      <c r="F69" s="38">
        <f t="shared" si="4"/>
        <v>104</v>
      </c>
      <c r="G69" s="37">
        <f t="shared" si="4"/>
        <v>687</v>
      </c>
      <c r="H69" s="37">
        <f t="shared" si="4"/>
        <v>25.39</v>
      </c>
      <c r="I69" s="37">
        <f t="shared" si="4"/>
        <v>17.600000000000001</v>
      </c>
      <c r="J69" s="39">
        <f t="shared" si="4"/>
        <v>125.02</v>
      </c>
    </row>
    <row r="70" spans="1:10" ht="15.75" thickBot="1" x14ac:dyDescent="0.3">
      <c r="A70" s="18" t="s">
        <v>30</v>
      </c>
      <c r="B70" s="40" t="s">
        <v>27</v>
      </c>
      <c r="C70" s="41"/>
      <c r="D70" s="42"/>
      <c r="E70" s="43"/>
      <c r="F70" s="43"/>
      <c r="G70" s="41"/>
      <c r="H70" s="41"/>
      <c r="I70" s="44"/>
      <c r="J70" s="41"/>
    </row>
    <row r="71" spans="1:10" ht="36" thickBot="1" x14ac:dyDescent="0.3">
      <c r="A71" s="18"/>
      <c r="B71" s="19" t="s">
        <v>31</v>
      </c>
      <c r="C71" s="14">
        <v>98</v>
      </c>
      <c r="D71" s="15" t="s">
        <v>53</v>
      </c>
      <c r="E71" s="16">
        <v>250</v>
      </c>
      <c r="F71" s="16">
        <v>35.5</v>
      </c>
      <c r="G71" s="17">
        <v>132</v>
      </c>
      <c r="H71" s="17">
        <v>1</v>
      </c>
      <c r="I71" s="17">
        <v>1</v>
      </c>
      <c r="J71" s="17">
        <v>7</v>
      </c>
    </row>
    <row r="72" spans="1:10" ht="15.75" thickBot="1" x14ac:dyDescent="0.3">
      <c r="A72" s="18"/>
      <c r="B72" s="19" t="s">
        <v>33</v>
      </c>
      <c r="C72" s="48">
        <v>287</v>
      </c>
      <c r="D72" s="76" t="s">
        <v>54</v>
      </c>
      <c r="E72" s="46">
        <v>80</v>
      </c>
      <c r="F72" s="46">
        <v>46.75</v>
      </c>
      <c r="G72" s="47">
        <v>156</v>
      </c>
      <c r="H72" s="47">
        <v>10</v>
      </c>
      <c r="I72" s="47">
        <v>13</v>
      </c>
      <c r="J72" s="47">
        <v>11</v>
      </c>
    </row>
    <row r="73" spans="1:10" ht="24.75" thickBot="1" x14ac:dyDescent="0.3">
      <c r="A73" s="18"/>
      <c r="B73" s="19" t="s">
        <v>35</v>
      </c>
      <c r="C73" s="48">
        <v>302</v>
      </c>
      <c r="D73" s="49" t="s">
        <v>36</v>
      </c>
      <c r="E73" s="46">
        <v>150</v>
      </c>
      <c r="F73" s="46">
        <v>17.100000000000001</v>
      </c>
      <c r="G73" s="50">
        <v>132.22999999999999</v>
      </c>
      <c r="H73" s="50">
        <v>3.0640000000000001</v>
      </c>
      <c r="I73" s="50">
        <v>4.4340000000000002</v>
      </c>
      <c r="J73" s="50">
        <v>20.047999999999998</v>
      </c>
    </row>
    <row r="74" spans="1:10" ht="15.75" thickBot="1" x14ac:dyDescent="0.3">
      <c r="A74" s="18"/>
      <c r="B74" s="19" t="s">
        <v>37</v>
      </c>
      <c r="C74" s="14">
        <v>387</v>
      </c>
      <c r="D74" s="15" t="s">
        <v>110</v>
      </c>
      <c r="E74" s="16">
        <v>200</v>
      </c>
      <c r="F74" s="16">
        <v>9.1199999999999992</v>
      </c>
      <c r="G74" s="17">
        <v>94.25</v>
      </c>
      <c r="H74" s="17">
        <v>1</v>
      </c>
      <c r="I74" s="17">
        <v>0</v>
      </c>
      <c r="J74" s="17">
        <v>23</v>
      </c>
    </row>
    <row r="75" spans="1:10" ht="15.75" thickBot="1" x14ac:dyDescent="0.3">
      <c r="A75" s="18"/>
      <c r="B75" s="19" t="s">
        <v>38</v>
      </c>
      <c r="C75" s="21" t="s">
        <v>25</v>
      </c>
      <c r="D75" s="22" t="s">
        <v>26</v>
      </c>
      <c r="E75" s="23">
        <v>25</v>
      </c>
      <c r="F75" s="23">
        <v>1.91</v>
      </c>
      <c r="G75" s="24">
        <v>97</v>
      </c>
      <c r="H75" s="57">
        <v>9</v>
      </c>
      <c r="I75" s="57">
        <v>2</v>
      </c>
      <c r="J75" s="57">
        <v>50</v>
      </c>
    </row>
    <row r="76" spans="1:10" ht="15.75" thickBot="1" x14ac:dyDescent="0.3">
      <c r="A76" s="18"/>
      <c r="B76" s="19" t="s">
        <v>39</v>
      </c>
      <c r="C76" s="21" t="s">
        <v>25</v>
      </c>
      <c r="D76" s="22" t="s">
        <v>40</v>
      </c>
      <c r="E76" s="23">
        <v>25</v>
      </c>
      <c r="F76" s="23">
        <v>1.62</v>
      </c>
      <c r="G76" s="24">
        <v>87</v>
      </c>
      <c r="H76" s="57">
        <v>8</v>
      </c>
      <c r="I76" s="57">
        <v>1</v>
      </c>
      <c r="J76" s="57">
        <v>47</v>
      </c>
    </row>
    <row r="77" spans="1:10" ht="15.75" thickBot="1" x14ac:dyDescent="0.3">
      <c r="A77" s="18"/>
      <c r="B77" s="6" t="s">
        <v>64</v>
      </c>
      <c r="C77" s="72" t="s">
        <v>25</v>
      </c>
      <c r="D77" s="73" t="s">
        <v>52</v>
      </c>
      <c r="E77" s="74">
        <v>200</v>
      </c>
      <c r="F77" s="74">
        <v>30</v>
      </c>
      <c r="G77" s="75">
        <v>46</v>
      </c>
      <c r="H77" s="75">
        <v>1</v>
      </c>
      <c r="I77" s="75">
        <v>0</v>
      </c>
      <c r="J77" s="75">
        <v>10</v>
      </c>
    </row>
    <row r="78" spans="1:10" ht="15.75" thickBot="1" x14ac:dyDescent="0.3">
      <c r="A78" s="18"/>
      <c r="B78" s="6" t="s">
        <v>106</v>
      </c>
      <c r="C78" s="29">
        <v>428</v>
      </c>
      <c r="D78" s="30" t="s">
        <v>111</v>
      </c>
      <c r="E78" s="101">
        <v>60</v>
      </c>
      <c r="F78" s="101">
        <v>18</v>
      </c>
      <c r="G78" s="56">
        <v>94</v>
      </c>
      <c r="H78" s="55">
        <v>1</v>
      </c>
      <c r="I78" s="55">
        <v>1</v>
      </c>
      <c r="J78" s="55">
        <v>20</v>
      </c>
    </row>
    <row r="79" spans="1:10" ht="15.75" thickBot="1" x14ac:dyDescent="0.3">
      <c r="A79" s="34"/>
      <c r="B79" s="35"/>
      <c r="C79" s="35"/>
      <c r="D79" s="36"/>
      <c r="E79" s="37">
        <f t="shared" ref="E79:J79" si="5">SUM(E71:E78)</f>
        <v>990</v>
      </c>
      <c r="F79" s="38">
        <f t="shared" si="5"/>
        <v>160</v>
      </c>
      <c r="G79" s="37">
        <f t="shared" si="5"/>
        <v>838.48</v>
      </c>
      <c r="H79" s="37">
        <f t="shared" si="5"/>
        <v>34.064</v>
      </c>
      <c r="I79" s="37">
        <f t="shared" si="5"/>
        <v>22.434000000000001</v>
      </c>
      <c r="J79" s="39">
        <f t="shared" si="5"/>
        <v>188.048</v>
      </c>
    </row>
    <row r="81" spans="1:10" x14ac:dyDescent="0.25">
      <c r="B81" s="1" t="s">
        <v>41</v>
      </c>
      <c r="C81" s="1"/>
      <c r="D81" s="2"/>
      <c r="E81" s="3"/>
      <c r="F81" s="4" t="s">
        <v>42</v>
      </c>
      <c r="G81" s="3"/>
      <c r="H81" s="3"/>
      <c r="I81" s="3"/>
      <c r="J81" s="3"/>
    </row>
    <row r="82" spans="1:10" x14ac:dyDescent="0.25">
      <c r="B82" s="1"/>
      <c r="C82" s="1"/>
      <c r="D82" s="2"/>
      <c r="E82" s="3"/>
      <c r="F82" s="4"/>
      <c r="G82" s="3"/>
      <c r="H82" s="3"/>
      <c r="I82" s="3"/>
      <c r="J82" s="3"/>
    </row>
    <row r="83" spans="1:10" x14ac:dyDescent="0.25">
      <c r="B83" t="s">
        <v>0</v>
      </c>
      <c r="G83" t="s">
        <v>1</v>
      </c>
    </row>
    <row r="84" spans="1:10" x14ac:dyDescent="0.25">
      <c r="G84" t="s">
        <v>2</v>
      </c>
    </row>
    <row r="86" spans="1:10" x14ac:dyDescent="0.25">
      <c r="A86" t="s">
        <v>3</v>
      </c>
      <c r="B86" s="220" t="s">
        <v>4</v>
      </c>
      <c r="C86" s="221"/>
      <c r="D86" s="222"/>
      <c r="E86" t="s">
        <v>5</v>
      </c>
      <c r="F86" s="5"/>
      <c r="I86" t="s">
        <v>6</v>
      </c>
      <c r="J86" s="6" t="s">
        <v>80</v>
      </c>
    </row>
    <row r="87" spans="1:10" ht="15.75" thickBot="1" x14ac:dyDescent="0.3">
      <c r="D87" s="7" t="s">
        <v>8</v>
      </c>
      <c r="J87" s="8">
        <v>45176</v>
      </c>
    </row>
    <row r="88" spans="1:10" ht="30.75" thickBot="1" x14ac:dyDescent="0.3">
      <c r="A88" s="9" t="s">
        <v>9</v>
      </c>
      <c r="B88" s="10" t="s">
        <v>10</v>
      </c>
      <c r="C88" s="10" t="s">
        <v>11</v>
      </c>
      <c r="D88" s="10" t="s">
        <v>12</v>
      </c>
      <c r="E88" s="10" t="s">
        <v>13</v>
      </c>
      <c r="F88" s="10" t="s">
        <v>14</v>
      </c>
      <c r="G88" s="10" t="s">
        <v>44</v>
      </c>
      <c r="H88" s="10" t="s">
        <v>16</v>
      </c>
      <c r="I88" s="10" t="s">
        <v>17</v>
      </c>
      <c r="J88" s="11" t="s">
        <v>18</v>
      </c>
    </row>
    <row r="89" spans="1:10" ht="50.25" thickBot="1" x14ac:dyDescent="0.3">
      <c r="A89" s="12" t="s">
        <v>19</v>
      </c>
      <c r="B89" s="13" t="s">
        <v>20</v>
      </c>
      <c r="C89" s="48" t="s">
        <v>113</v>
      </c>
      <c r="D89" s="49" t="s">
        <v>95</v>
      </c>
      <c r="E89" s="46">
        <v>230</v>
      </c>
      <c r="F89" s="46">
        <v>56.84</v>
      </c>
      <c r="G89" s="47">
        <v>263.166</v>
      </c>
      <c r="H89" s="47">
        <v>10.37</v>
      </c>
      <c r="I89" s="47">
        <v>17.739999999999998</v>
      </c>
      <c r="J89" s="47">
        <v>28.678000000000001</v>
      </c>
    </row>
    <row r="90" spans="1:10" ht="15.75" thickBot="1" x14ac:dyDescent="0.3">
      <c r="A90" s="18"/>
      <c r="B90" s="19" t="s">
        <v>22</v>
      </c>
      <c r="C90" s="14">
        <v>349</v>
      </c>
      <c r="D90" s="15" t="s">
        <v>96</v>
      </c>
      <c r="E90" s="16">
        <v>200</v>
      </c>
      <c r="F90" s="16">
        <v>15</v>
      </c>
      <c r="G90" s="27">
        <v>145</v>
      </c>
      <c r="H90" s="27">
        <v>0</v>
      </c>
      <c r="I90" s="27">
        <v>0</v>
      </c>
      <c r="J90" s="27">
        <v>14</v>
      </c>
    </row>
    <row r="91" spans="1:10" ht="15.75" thickBot="1" x14ac:dyDescent="0.3">
      <c r="A91" s="18"/>
      <c r="B91" s="19" t="s">
        <v>24</v>
      </c>
      <c r="C91" s="21" t="s">
        <v>25</v>
      </c>
      <c r="D91" s="22" t="s">
        <v>26</v>
      </c>
      <c r="E91" s="23">
        <v>25</v>
      </c>
      <c r="F91" s="23">
        <v>1.91</v>
      </c>
      <c r="G91" s="24">
        <v>54.6</v>
      </c>
      <c r="H91" s="51">
        <v>1.9</v>
      </c>
      <c r="I91" s="51">
        <v>0.23499999999999999</v>
      </c>
      <c r="J91" s="51">
        <v>12.3</v>
      </c>
    </row>
    <row r="92" spans="1:10" ht="15.75" thickBot="1" x14ac:dyDescent="0.3">
      <c r="A92" s="18"/>
      <c r="B92" s="6" t="s">
        <v>27</v>
      </c>
      <c r="C92" s="59">
        <v>71</v>
      </c>
      <c r="D92" s="60" t="s">
        <v>107</v>
      </c>
      <c r="E92" s="61">
        <v>50</v>
      </c>
      <c r="F92" s="61">
        <v>11.25</v>
      </c>
      <c r="G92" s="59">
        <v>6</v>
      </c>
      <c r="H92" s="59">
        <v>5</v>
      </c>
      <c r="I92" s="62">
        <v>1</v>
      </c>
      <c r="J92" s="59">
        <v>8</v>
      </c>
    </row>
    <row r="93" spans="1:10" ht="15.75" thickBot="1" x14ac:dyDescent="0.3">
      <c r="A93" s="18"/>
      <c r="B93" s="6" t="s">
        <v>28</v>
      </c>
      <c r="C93" s="29"/>
      <c r="D93" s="30" t="s">
        <v>29</v>
      </c>
      <c r="E93" s="101">
        <v>100</v>
      </c>
      <c r="F93" s="101">
        <v>20</v>
      </c>
      <c r="G93" s="56">
        <v>94</v>
      </c>
      <c r="H93" s="55">
        <v>1</v>
      </c>
      <c r="I93" s="55">
        <v>0</v>
      </c>
      <c r="J93" s="55">
        <v>10</v>
      </c>
    </row>
    <row r="94" spans="1:10" ht="15.75" thickBot="1" x14ac:dyDescent="0.3">
      <c r="A94" s="18"/>
      <c r="B94" s="162"/>
      <c r="C94" s="163"/>
      <c r="D94" s="164"/>
      <c r="E94" s="165">
        <f t="shared" ref="E94:J94" si="6">SUM(E89:E93)</f>
        <v>605</v>
      </c>
      <c r="F94" s="165">
        <f t="shared" si="6"/>
        <v>105</v>
      </c>
      <c r="G94" s="166">
        <f t="shared" si="6"/>
        <v>562.76600000000008</v>
      </c>
      <c r="H94" s="166">
        <f t="shared" si="6"/>
        <v>18.27</v>
      </c>
      <c r="I94" s="166">
        <f t="shared" si="6"/>
        <v>18.974999999999998</v>
      </c>
      <c r="J94" s="166">
        <f t="shared" si="6"/>
        <v>72.977999999999994</v>
      </c>
    </row>
    <row r="95" spans="1:10" ht="15.75" thickBot="1" x14ac:dyDescent="0.3">
      <c r="A95" s="18" t="s">
        <v>30</v>
      </c>
      <c r="B95" s="6" t="s">
        <v>27</v>
      </c>
      <c r="C95" s="59">
        <v>71</v>
      </c>
      <c r="D95" s="60" t="s">
        <v>107</v>
      </c>
      <c r="E95" s="61">
        <v>50</v>
      </c>
      <c r="F95" s="61">
        <v>11.25</v>
      </c>
      <c r="G95" s="59">
        <v>6</v>
      </c>
      <c r="H95" s="59">
        <v>5</v>
      </c>
      <c r="I95" s="62">
        <v>1</v>
      </c>
      <c r="J95" s="59">
        <v>8</v>
      </c>
    </row>
    <row r="96" spans="1:10" ht="36" thickBot="1" x14ac:dyDescent="0.3">
      <c r="A96" s="18"/>
      <c r="B96" s="19" t="s">
        <v>31</v>
      </c>
      <c r="C96" s="14">
        <v>98</v>
      </c>
      <c r="D96" s="15" t="s">
        <v>99</v>
      </c>
      <c r="E96" s="16">
        <v>200</v>
      </c>
      <c r="F96" s="16">
        <v>20.5</v>
      </c>
      <c r="G96" s="17">
        <v>131.75</v>
      </c>
      <c r="H96" s="25">
        <f>H95*94/100</f>
        <v>4.7</v>
      </c>
      <c r="I96" s="25">
        <f>I95*88/100</f>
        <v>0.88</v>
      </c>
      <c r="J96" s="25">
        <f>J95*91/100</f>
        <v>7.28</v>
      </c>
    </row>
    <row r="97" spans="1:10" ht="36" thickBot="1" x14ac:dyDescent="0.3">
      <c r="A97" s="18"/>
      <c r="B97" s="19" t="s">
        <v>33</v>
      </c>
      <c r="C97" s="48">
        <v>294</v>
      </c>
      <c r="D97" s="49" t="s">
        <v>97</v>
      </c>
      <c r="E97" s="46">
        <v>80</v>
      </c>
      <c r="F97" s="46">
        <v>38.71</v>
      </c>
      <c r="G97" s="47">
        <v>156</v>
      </c>
      <c r="H97" s="47">
        <v>7.31</v>
      </c>
      <c r="I97" s="47">
        <v>13.31</v>
      </c>
      <c r="J97" s="47">
        <v>8.2899999999999991</v>
      </c>
    </row>
    <row r="98" spans="1:10" ht="24.75" thickBot="1" x14ac:dyDescent="0.3">
      <c r="A98" s="18"/>
      <c r="B98" s="19" t="s">
        <v>35</v>
      </c>
      <c r="C98" s="48">
        <v>203</v>
      </c>
      <c r="D98" s="49" t="s">
        <v>98</v>
      </c>
      <c r="E98" s="46">
        <v>150</v>
      </c>
      <c r="F98" s="46">
        <v>16.010000000000002</v>
      </c>
      <c r="G98" s="50">
        <v>132.22999999999999</v>
      </c>
      <c r="H98" s="50">
        <v>3.0640000000000001</v>
      </c>
      <c r="I98" s="50">
        <v>4.4340000000000002</v>
      </c>
      <c r="J98" s="50">
        <v>20.047999999999998</v>
      </c>
    </row>
    <row r="99" spans="1:10" ht="15.75" thickBot="1" x14ac:dyDescent="0.3">
      <c r="A99" s="18"/>
      <c r="B99" s="19" t="s">
        <v>37</v>
      </c>
      <c r="C99" s="14">
        <v>349</v>
      </c>
      <c r="D99" s="15" t="s">
        <v>96</v>
      </c>
      <c r="E99" s="16">
        <v>200</v>
      </c>
      <c r="F99" s="16">
        <v>15</v>
      </c>
      <c r="G99" s="27">
        <v>145</v>
      </c>
      <c r="H99" s="27">
        <v>0</v>
      </c>
      <c r="I99" s="27">
        <v>0</v>
      </c>
      <c r="J99" s="27">
        <v>14</v>
      </c>
    </row>
    <row r="100" spans="1:10" ht="15.75" thickBot="1" x14ac:dyDescent="0.3">
      <c r="A100" s="18"/>
      <c r="B100" s="19" t="s">
        <v>38</v>
      </c>
      <c r="C100" s="21" t="s">
        <v>25</v>
      </c>
      <c r="D100" s="22" t="s">
        <v>26</v>
      </c>
      <c r="E100" s="23">
        <v>25</v>
      </c>
      <c r="F100" s="23">
        <v>1.91</v>
      </c>
      <c r="G100" s="24">
        <v>54.6</v>
      </c>
      <c r="H100" s="51">
        <v>1.9</v>
      </c>
      <c r="I100" s="51">
        <v>0.23499999999999999</v>
      </c>
      <c r="J100" s="51">
        <v>12.3</v>
      </c>
    </row>
    <row r="101" spans="1:10" ht="15.75" thickBot="1" x14ac:dyDescent="0.3">
      <c r="A101" s="18"/>
      <c r="B101" s="19" t="s">
        <v>39</v>
      </c>
      <c r="C101" s="21" t="s">
        <v>25</v>
      </c>
      <c r="D101" s="22" t="s">
        <v>40</v>
      </c>
      <c r="E101" s="23">
        <v>25</v>
      </c>
      <c r="F101" s="23">
        <v>1.62</v>
      </c>
      <c r="G101" s="24">
        <v>48.8</v>
      </c>
      <c r="H101" s="51">
        <v>1.5</v>
      </c>
      <c r="I101" s="51">
        <v>0.12</v>
      </c>
      <c r="J101" s="51">
        <v>11.8</v>
      </c>
    </row>
    <row r="102" spans="1:10" ht="15.75" thickBot="1" x14ac:dyDescent="0.3">
      <c r="A102" s="18"/>
      <c r="B102" s="79" t="s">
        <v>108</v>
      </c>
      <c r="C102" s="97" t="s">
        <v>25</v>
      </c>
      <c r="D102" s="98" t="s">
        <v>52</v>
      </c>
      <c r="E102" s="99">
        <v>200</v>
      </c>
      <c r="F102" s="99">
        <v>30</v>
      </c>
      <c r="G102" s="100">
        <v>46</v>
      </c>
      <c r="H102" s="100">
        <v>1</v>
      </c>
      <c r="I102" s="100">
        <v>0</v>
      </c>
      <c r="J102" s="100">
        <v>10</v>
      </c>
    </row>
    <row r="103" spans="1:10" ht="15.75" thickBot="1" x14ac:dyDescent="0.3">
      <c r="A103" s="18"/>
      <c r="B103" s="6" t="s">
        <v>28</v>
      </c>
      <c r="C103" s="29" t="s">
        <v>25</v>
      </c>
      <c r="D103" s="30" t="s">
        <v>29</v>
      </c>
      <c r="E103" s="101">
        <v>130</v>
      </c>
      <c r="F103" s="101">
        <v>25</v>
      </c>
      <c r="G103" s="56">
        <v>94</v>
      </c>
      <c r="H103" s="55">
        <v>1</v>
      </c>
      <c r="I103" s="55">
        <v>0</v>
      </c>
      <c r="J103" s="55">
        <v>10</v>
      </c>
    </row>
    <row r="104" spans="1:10" ht="15.75" thickBot="1" x14ac:dyDescent="0.3">
      <c r="A104" s="34"/>
      <c r="B104" s="35"/>
      <c r="C104" s="35"/>
      <c r="D104" s="36"/>
      <c r="E104" s="37">
        <f t="shared" ref="E104:J104" si="7">SUM(E95:E103)</f>
        <v>1060</v>
      </c>
      <c r="F104" s="38">
        <f t="shared" si="7"/>
        <v>160</v>
      </c>
      <c r="G104" s="37">
        <f t="shared" si="7"/>
        <v>814.38</v>
      </c>
      <c r="H104" s="37">
        <f t="shared" si="7"/>
        <v>25.473999999999997</v>
      </c>
      <c r="I104" s="37">
        <f t="shared" si="7"/>
        <v>19.979000000000003</v>
      </c>
      <c r="J104" s="39">
        <f t="shared" si="7"/>
        <v>101.71799999999999</v>
      </c>
    </row>
    <row r="105" spans="1:10" x14ac:dyDescent="0.25">
      <c r="B105" s="68"/>
      <c r="C105" s="68"/>
      <c r="D105" s="69"/>
      <c r="E105" s="70"/>
      <c r="F105" s="71"/>
      <c r="G105" s="70"/>
      <c r="H105" s="70"/>
      <c r="I105" s="70"/>
      <c r="J105" s="70"/>
    </row>
    <row r="106" spans="1:10" x14ac:dyDescent="0.25">
      <c r="B106" s="1" t="s">
        <v>41</v>
      </c>
      <c r="C106" s="1"/>
      <c r="D106" s="2"/>
      <c r="E106" s="3"/>
      <c r="F106" s="4" t="s">
        <v>42</v>
      </c>
      <c r="G106" s="3"/>
      <c r="H106" s="3"/>
      <c r="I106" s="3"/>
      <c r="J106" s="3"/>
    </row>
    <row r="107" spans="1:10" x14ac:dyDescent="0.25">
      <c r="B107" s="1"/>
      <c r="C107" s="1"/>
      <c r="D107" s="2"/>
      <c r="E107" s="3"/>
      <c r="F107" s="4"/>
      <c r="G107" s="3"/>
      <c r="H107" s="3"/>
      <c r="I107" s="3"/>
      <c r="J107" s="3"/>
    </row>
    <row r="109" spans="1:10" x14ac:dyDescent="0.25">
      <c r="B109" t="s">
        <v>0</v>
      </c>
      <c r="G109" t="s">
        <v>61</v>
      </c>
    </row>
    <row r="110" spans="1:10" x14ac:dyDescent="0.25">
      <c r="G110" t="s">
        <v>2</v>
      </c>
    </row>
    <row r="111" spans="1:10" x14ac:dyDescent="0.25">
      <c r="A111" t="s">
        <v>3</v>
      </c>
      <c r="B111" s="220" t="s">
        <v>4</v>
      </c>
      <c r="C111" s="221"/>
      <c r="D111" s="223"/>
      <c r="E111" t="s">
        <v>5</v>
      </c>
      <c r="F111" s="5"/>
      <c r="I111" t="s">
        <v>6</v>
      </c>
      <c r="J111" s="6" t="s">
        <v>57</v>
      </c>
    </row>
    <row r="112" spans="1:10" ht="15.75" thickBot="1" x14ac:dyDescent="0.3">
      <c r="D112" s="7" t="s">
        <v>63</v>
      </c>
      <c r="J112" s="8">
        <v>44995</v>
      </c>
    </row>
    <row r="113" spans="1:10" ht="30.75" thickBot="1" x14ac:dyDescent="0.3">
      <c r="A113" s="9" t="s">
        <v>9</v>
      </c>
      <c r="B113" s="10" t="s">
        <v>10</v>
      </c>
      <c r="C113" s="10" t="s">
        <v>11</v>
      </c>
      <c r="D113" s="10" t="s">
        <v>12</v>
      </c>
      <c r="E113" s="10" t="s">
        <v>13</v>
      </c>
      <c r="F113" s="10" t="s">
        <v>14</v>
      </c>
      <c r="G113" s="10" t="s">
        <v>44</v>
      </c>
      <c r="H113" s="10" t="s">
        <v>16</v>
      </c>
      <c r="I113" s="10" t="s">
        <v>17</v>
      </c>
      <c r="J113" s="11" t="s">
        <v>18</v>
      </c>
    </row>
    <row r="114" spans="1:10" ht="37.5" thickBot="1" x14ac:dyDescent="0.3">
      <c r="A114" s="12" t="s">
        <v>19</v>
      </c>
      <c r="B114" s="13" t="s">
        <v>20</v>
      </c>
      <c r="C114" s="77">
        <v>188</v>
      </c>
      <c r="D114" s="73" t="s">
        <v>114</v>
      </c>
      <c r="E114" s="74">
        <v>150</v>
      </c>
      <c r="F114" s="74">
        <v>64.64</v>
      </c>
      <c r="G114" s="75">
        <v>352</v>
      </c>
      <c r="H114" s="75">
        <v>20</v>
      </c>
      <c r="I114" s="78">
        <v>9</v>
      </c>
      <c r="J114" s="78">
        <v>37</v>
      </c>
    </row>
    <row r="115" spans="1:10" ht="15.75" thickBot="1" x14ac:dyDescent="0.3">
      <c r="A115" s="18"/>
      <c r="B115" s="19" t="s">
        <v>22</v>
      </c>
      <c r="C115" s="14">
        <v>514</v>
      </c>
      <c r="D115" s="15" t="s">
        <v>59</v>
      </c>
      <c r="E115" s="16">
        <v>200</v>
      </c>
      <c r="F115" s="16">
        <v>7.45</v>
      </c>
      <c r="G115" s="17">
        <v>107</v>
      </c>
      <c r="H115" s="17">
        <v>1</v>
      </c>
      <c r="I115" s="17">
        <v>0</v>
      </c>
      <c r="J115" s="17">
        <v>20</v>
      </c>
    </row>
    <row r="116" spans="1:10" ht="15.75" thickBot="1" x14ac:dyDescent="0.3">
      <c r="A116" s="18"/>
      <c r="B116" s="19" t="s">
        <v>24</v>
      </c>
      <c r="C116" s="21" t="s">
        <v>25</v>
      </c>
      <c r="D116" s="22" t="s">
        <v>26</v>
      </c>
      <c r="E116" s="23">
        <v>25</v>
      </c>
      <c r="F116" s="23">
        <v>1.91</v>
      </c>
      <c r="G116" s="24">
        <v>97</v>
      </c>
      <c r="H116" s="57">
        <v>9</v>
      </c>
      <c r="I116" s="57">
        <v>2</v>
      </c>
      <c r="J116" s="57">
        <v>50</v>
      </c>
    </row>
    <row r="117" spans="1:10" ht="15.75" thickBot="1" x14ac:dyDescent="0.3">
      <c r="A117" s="18"/>
      <c r="B117" s="6" t="s">
        <v>64</v>
      </c>
      <c r="C117" s="72" t="s">
        <v>25</v>
      </c>
      <c r="D117" s="73" t="s">
        <v>52</v>
      </c>
      <c r="E117" s="74">
        <v>200</v>
      </c>
      <c r="F117" s="74">
        <v>30</v>
      </c>
      <c r="G117" s="75">
        <v>46</v>
      </c>
      <c r="H117" s="75">
        <v>1</v>
      </c>
      <c r="I117" s="75">
        <v>0</v>
      </c>
      <c r="J117" s="75">
        <v>10</v>
      </c>
    </row>
    <row r="118" spans="1:10" ht="15.75" thickBot="1" x14ac:dyDescent="0.3">
      <c r="A118" s="18"/>
      <c r="B118" s="6"/>
      <c r="C118" s="85"/>
      <c r="D118" s="30"/>
      <c r="E118" s="86">
        <f t="shared" ref="E118:J118" si="8">SUM(E114:E117)</f>
        <v>575</v>
      </c>
      <c r="F118" s="86">
        <f t="shared" si="8"/>
        <v>104</v>
      </c>
      <c r="G118" s="33">
        <f t="shared" si="8"/>
        <v>602</v>
      </c>
      <c r="H118" s="33">
        <f t="shared" si="8"/>
        <v>31</v>
      </c>
      <c r="I118" s="33">
        <f t="shared" si="8"/>
        <v>11</v>
      </c>
      <c r="J118" s="33">
        <f t="shared" si="8"/>
        <v>117</v>
      </c>
    </row>
    <row r="119" spans="1:10" ht="15.75" thickBot="1" x14ac:dyDescent="0.3">
      <c r="A119" s="34"/>
      <c r="B119" s="35"/>
      <c r="C119" s="35"/>
      <c r="D119" s="36"/>
      <c r="E119" s="37">
        <f t="shared" ref="E119:J119" si="9">SUM(E118)</f>
        <v>575</v>
      </c>
      <c r="F119" s="38">
        <f t="shared" si="9"/>
        <v>104</v>
      </c>
      <c r="G119" s="37">
        <f t="shared" si="9"/>
        <v>602</v>
      </c>
      <c r="H119" s="37">
        <f t="shared" si="9"/>
        <v>31</v>
      </c>
      <c r="I119" s="37">
        <f t="shared" si="9"/>
        <v>11</v>
      </c>
      <c r="J119" s="39">
        <f t="shared" si="9"/>
        <v>117</v>
      </c>
    </row>
    <row r="120" spans="1:10" ht="15.75" thickBot="1" x14ac:dyDescent="0.3">
      <c r="A120" s="18" t="s">
        <v>30</v>
      </c>
      <c r="B120" s="40" t="s">
        <v>27</v>
      </c>
      <c r="C120" s="41"/>
      <c r="D120" s="42"/>
      <c r="E120" s="43"/>
      <c r="F120" s="43"/>
      <c r="G120" s="41"/>
      <c r="H120" s="41"/>
      <c r="I120" s="44"/>
      <c r="J120" s="41"/>
    </row>
    <row r="121" spans="1:10" ht="47.25" thickBot="1" x14ac:dyDescent="0.3">
      <c r="A121" s="18"/>
      <c r="B121" s="19" t="s">
        <v>31</v>
      </c>
      <c r="C121" s="14">
        <v>96</v>
      </c>
      <c r="D121" s="15" t="s">
        <v>60</v>
      </c>
      <c r="E121" s="16">
        <v>200</v>
      </c>
      <c r="F121" s="16">
        <v>29.38</v>
      </c>
      <c r="G121" s="17">
        <v>110</v>
      </c>
      <c r="H121" s="17">
        <v>1</v>
      </c>
      <c r="I121" s="17">
        <v>1</v>
      </c>
      <c r="J121" s="17">
        <v>7</v>
      </c>
    </row>
    <row r="122" spans="1:10" ht="37.5" thickBot="1" x14ac:dyDescent="0.3">
      <c r="A122" s="18"/>
      <c r="B122" s="19" t="s">
        <v>33</v>
      </c>
      <c r="C122" s="77">
        <v>188</v>
      </c>
      <c r="D122" s="73" t="s">
        <v>114</v>
      </c>
      <c r="E122" s="74">
        <v>150</v>
      </c>
      <c r="F122" s="74">
        <v>64.64</v>
      </c>
      <c r="G122" s="75">
        <v>352</v>
      </c>
      <c r="H122" s="75">
        <v>20</v>
      </c>
      <c r="I122" s="78">
        <v>9</v>
      </c>
      <c r="J122" s="78">
        <v>37</v>
      </c>
    </row>
    <row r="123" spans="1:10" ht="15.75" thickBot="1" x14ac:dyDescent="0.3">
      <c r="A123" s="18"/>
      <c r="B123" s="19" t="s">
        <v>35</v>
      </c>
      <c r="C123" s="14"/>
      <c r="D123" s="15"/>
      <c r="E123" s="16"/>
      <c r="F123" s="16"/>
      <c r="G123" s="17"/>
      <c r="H123" s="17"/>
      <c r="I123" s="17"/>
      <c r="J123" s="17"/>
    </row>
    <row r="124" spans="1:10" ht="15.75" thickBot="1" x14ac:dyDescent="0.3">
      <c r="A124" s="18"/>
      <c r="B124" s="19" t="s">
        <v>37</v>
      </c>
      <c r="C124" s="14">
        <v>514</v>
      </c>
      <c r="D124" s="15" t="s">
        <v>59</v>
      </c>
      <c r="E124" s="16">
        <v>200</v>
      </c>
      <c r="F124" s="16">
        <v>7.45</v>
      </c>
      <c r="G124" s="17">
        <v>107</v>
      </c>
      <c r="H124" s="17">
        <v>1</v>
      </c>
      <c r="I124" s="17">
        <v>0</v>
      </c>
      <c r="J124" s="17">
        <v>20</v>
      </c>
    </row>
    <row r="125" spans="1:10" ht="15.75" thickBot="1" x14ac:dyDescent="0.3">
      <c r="A125" s="18"/>
      <c r="B125" s="19" t="s">
        <v>38</v>
      </c>
      <c r="C125" s="21" t="s">
        <v>25</v>
      </c>
      <c r="D125" s="22" t="s">
        <v>26</v>
      </c>
      <c r="E125" s="23">
        <v>25</v>
      </c>
      <c r="F125" s="23">
        <v>1.91</v>
      </c>
      <c r="G125" s="24">
        <v>97</v>
      </c>
      <c r="H125" s="57">
        <v>9</v>
      </c>
      <c r="I125" s="57">
        <v>2</v>
      </c>
      <c r="J125" s="57">
        <v>50</v>
      </c>
    </row>
    <row r="126" spans="1:10" ht="15.75" thickBot="1" x14ac:dyDescent="0.3">
      <c r="A126" s="18"/>
      <c r="B126" s="19" t="s">
        <v>39</v>
      </c>
      <c r="C126" s="21" t="s">
        <v>25</v>
      </c>
      <c r="D126" s="22" t="s">
        <v>40</v>
      </c>
      <c r="E126" s="23">
        <v>25</v>
      </c>
      <c r="F126" s="23">
        <v>1.62</v>
      </c>
      <c r="G126" s="24">
        <v>87</v>
      </c>
      <c r="H126" s="57">
        <v>8</v>
      </c>
      <c r="I126" s="57">
        <v>1</v>
      </c>
      <c r="J126" s="57">
        <v>47</v>
      </c>
    </row>
    <row r="127" spans="1:10" ht="15.75" thickBot="1" x14ac:dyDescent="0.3">
      <c r="A127" s="18"/>
      <c r="B127" s="6" t="s">
        <v>64</v>
      </c>
      <c r="C127" s="72" t="s">
        <v>25</v>
      </c>
      <c r="D127" s="73" t="s">
        <v>52</v>
      </c>
      <c r="E127" s="74">
        <v>200</v>
      </c>
      <c r="F127" s="74">
        <v>30</v>
      </c>
      <c r="G127" s="75">
        <v>46</v>
      </c>
      <c r="H127" s="75">
        <v>1</v>
      </c>
      <c r="I127" s="75">
        <v>0</v>
      </c>
      <c r="J127" s="75">
        <v>10</v>
      </c>
    </row>
    <row r="128" spans="1:10" ht="15.75" thickBot="1" x14ac:dyDescent="0.3">
      <c r="A128" s="18"/>
      <c r="B128" s="79" t="s">
        <v>37</v>
      </c>
      <c r="C128" s="14" t="s">
        <v>25</v>
      </c>
      <c r="D128" s="15" t="s">
        <v>65</v>
      </c>
      <c r="E128" s="16">
        <v>15</v>
      </c>
      <c r="F128" s="16">
        <v>25</v>
      </c>
      <c r="G128" s="27">
        <v>68</v>
      </c>
      <c r="H128" s="17">
        <v>1</v>
      </c>
      <c r="I128" s="17">
        <v>1</v>
      </c>
      <c r="J128" s="17">
        <v>10</v>
      </c>
    </row>
    <row r="129" spans="1:10" ht="15.75" thickBot="1" x14ac:dyDescent="0.3">
      <c r="A129" s="34"/>
      <c r="B129" s="35"/>
      <c r="C129" s="35"/>
      <c r="D129" s="36"/>
      <c r="E129" s="37">
        <f t="shared" ref="E129:J129" si="10">SUM(E121:E128)</f>
        <v>815</v>
      </c>
      <c r="F129" s="38">
        <f t="shared" si="10"/>
        <v>160</v>
      </c>
      <c r="G129" s="37">
        <f t="shared" si="10"/>
        <v>867</v>
      </c>
      <c r="H129" s="37">
        <f t="shared" si="10"/>
        <v>41</v>
      </c>
      <c r="I129" s="37">
        <f t="shared" si="10"/>
        <v>14</v>
      </c>
      <c r="J129" s="39">
        <f t="shared" si="10"/>
        <v>181</v>
      </c>
    </row>
    <row r="131" spans="1:10" x14ac:dyDescent="0.25">
      <c r="B131" s="1" t="s">
        <v>41</v>
      </c>
      <c r="C131" s="1"/>
      <c r="D131" s="2"/>
      <c r="E131" s="3"/>
      <c r="F131" s="4" t="s">
        <v>42</v>
      </c>
      <c r="G131" s="3"/>
      <c r="H131" s="3"/>
      <c r="I131" s="3"/>
      <c r="J131" s="3"/>
    </row>
  </sheetData>
  <mergeCells count="5">
    <mergeCell ref="B5:D5"/>
    <mergeCell ref="B33:D33"/>
    <mergeCell ref="B60:D60"/>
    <mergeCell ref="B111:D111"/>
    <mergeCell ref="B86:D8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8A43C-586B-4E03-A3C3-0D60C29AD998}">
  <dimension ref="A3:J114"/>
  <sheetViews>
    <sheetView topLeftCell="A100" workbookViewId="0">
      <selection activeCell="H105" sqref="H105"/>
    </sheetView>
  </sheetViews>
  <sheetFormatPr defaultRowHeight="15" x14ac:dyDescent="0.25"/>
  <cols>
    <col min="1" max="1" width="12.85546875" customWidth="1"/>
    <col min="2" max="2" width="11.5703125" customWidth="1"/>
    <col min="3" max="3" width="8" customWidth="1"/>
    <col min="4" max="4" width="43" customWidth="1"/>
    <col min="5" max="5" width="9.85546875" customWidth="1"/>
    <col min="6" max="6" width="8.28515625" customWidth="1"/>
    <col min="7" max="7" width="8.7109375" customWidth="1"/>
    <col min="8" max="8" width="6.42578125" customWidth="1"/>
    <col min="9" max="9" width="9.28515625" customWidth="1"/>
    <col min="10" max="10" width="17" customWidth="1"/>
  </cols>
  <sheetData>
    <row r="3" spans="1:10" x14ac:dyDescent="0.25">
      <c r="B3" t="s">
        <v>0</v>
      </c>
      <c r="G3" t="s">
        <v>61</v>
      </c>
    </row>
    <row r="4" spans="1:10" x14ac:dyDescent="0.25">
      <c r="G4" t="s">
        <v>2</v>
      </c>
    </row>
    <row r="6" spans="1:10" x14ac:dyDescent="0.25">
      <c r="B6" s="220" t="s">
        <v>4</v>
      </c>
      <c r="C6" s="221"/>
      <c r="D6" s="223"/>
      <c r="E6" t="s">
        <v>5</v>
      </c>
      <c r="F6" s="5"/>
      <c r="I6" t="s">
        <v>6</v>
      </c>
      <c r="J6" s="6" t="s">
        <v>7</v>
      </c>
    </row>
    <row r="7" spans="1:10" ht="15.75" thickBot="1" x14ac:dyDescent="0.3">
      <c r="D7" s="7" t="s">
        <v>66</v>
      </c>
      <c r="J7" s="8">
        <v>45173</v>
      </c>
    </row>
    <row r="8" spans="1:10" ht="30.75" thickBot="1" x14ac:dyDescent="0.3">
      <c r="A8" s="9" t="s">
        <v>9</v>
      </c>
      <c r="B8" s="10" t="s">
        <v>10</v>
      </c>
      <c r="C8" s="10" t="s">
        <v>11</v>
      </c>
      <c r="D8" s="10" t="s">
        <v>12</v>
      </c>
      <c r="E8" s="10" t="s">
        <v>13</v>
      </c>
      <c r="F8" s="10" t="s">
        <v>14</v>
      </c>
      <c r="G8" s="10" t="s">
        <v>44</v>
      </c>
      <c r="H8" s="10" t="s">
        <v>16</v>
      </c>
      <c r="I8" s="10" t="s">
        <v>17</v>
      </c>
      <c r="J8" s="11" t="s">
        <v>18</v>
      </c>
    </row>
    <row r="9" spans="1:10" ht="24.75" thickBot="1" x14ac:dyDescent="0.3">
      <c r="A9" s="12" t="s">
        <v>67</v>
      </c>
      <c r="B9" s="13" t="s">
        <v>20</v>
      </c>
      <c r="C9" s="14">
        <v>623</v>
      </c>
      <c r="D9" s="15" t="s">
        <v>68</v>
      </c>
      <c r="E9" s="16">
        <v>150</v>
      </c>
      <c r="F9" s="16">
        <v>15.08</v>
      </c>
      <c r="G9" s="17">
        <v>230</v>
      </c>
      <c r="H9" s="17">
        <v>9</v>
      </c>
      <c r="I9" s="17">
        <v>6</v>
      </c>
      <c r="J9" s="17">
        <v>30</v>
      </c>
    </row>
    <row r="10" spans="1:10" ht="15.75" thickBot="1" x14ac:dyDescent="0.3">
      <c r="A10" s="18"/>
      <c r="B10" s="19" t="s">
        <v>22</v>
      </c>
      <c r="C10" s="102">
        <v>663</v>
      </c>
      <c r="D10" s="103" t="s">
        <v>69</v>
      </c>
      <c r="E10" s="104">
        <v>200</v>
      </c>
      <c r="F10" s="104">
        <v>5.54</v>
      </c>
      <c r="G10" s="102">
        <v>56</v>
      </c>
      <c r="H10" s="102">
        <v>0</v>
      </c>
      <c r="I10" s="102">
        <v>0</v>
      </c>
      <c r="J10" s="102">
        <v>14</v>
      </c>
    </row>
    <row r="11" spans="1:10" ht="15.75" thickBot="1" x14ac:dyDescent="0.3">
      <c r="A11" s="18"/>
      <c r="B11" s="19" t="s">
        <v>24</v>
      </c>
      <c r="C11" s="21" t="s">
        <v>25</v>
      </c>
      <c r="D11" s="22" t="s">
        <v>26</v>
      </c>
      <c r="E11" s="23">
        <v>25</v>
      </c>
      <c r="F11" s="23">
        <v>1.91</v>
      </c>
      <c r="G11" s="24">
        <v>107</v>
      </c>
      <c r="H11" s="57">
        <v>9</v>
      </c>
      <c r="I11" s="57">
        <v>2</v>
      </c>
      <c r="J11" s="57">
        <v>50</v>
      </c>
    </row>
    <row r="12" spans="1:10" ht="15.75" thickBot="1" x14ac:dyDescent="0.3">
      <c r="A12" s="18"/>
      <c r="B12" s="6"/>
      <c r="C12" s="29" t="s">
        <v>25</v>
      </c>
      <c r="D12" s="30" t="s">
        <v>51</v>
      </c>
      <c r="E12" s="31">
        <v>10</v>
      </c>
      <c r="F12" s="31">
        <v>10.81</v>
      </c>
      <c r="G12" s="32">
        <v>36</v>
      </c>
      <c r="H12" s="33">
        <v>2</v>
      </c>
      <c r="I12" s="33">
        <v>3</v>
      </c>
      <c r="J12" s="33">
        <v>0</v>
      </c>
    </row>
    <row r="13" spans="1:10" ht="15.75" thickBot="1" x14ac:dyDescent="0.3">
      <c r="A13" s="12" t="s">
        <v>70</v>
      </c>
      <c r="B13" s="105"/>
      <c r="C13" s="72" t="s">
        <v>25</v>
      </c>
      <c r="D13" s="73" t="s">
        <v>52</v>
      </c>
      <c r="E13" s="74">
        <v>200</v>
      </c>
      <c r="F13" s="74">
        <v>30</v>
      </c>
      <c r="G13" s="75">
        <v>46</v>
      </c>
      <c r="H13" s="75">
        <v>1</v>
      </c>
      <c r="I13" s="75">
        <v>0</v>
      </c>
      <c r="J13" s="75">
        <v>10</v>
      </c>
    </row>
    <row r="14" spans="1:10" ht="15.75" thickBot="1" x14ac:dyDescent="0.3">
      <c r="A14" s="34"/>
      <c r="B14" s="35"/>
      <c r="C14" s="35"/>
      <c r="D14" s="36"/>
      <c r="E14" s="37">
        <f t="shared" ref="E14:J14" si="0">SUM(E9:E13)</f>
        <v>585</v>
      </c>
      <c r="F14" s="38">
        <f t="shared" si="0"/>
        <v>63.34</v>
      </c>
      <c r="G14" s="37">
        <f t="shared" si="0"/>
        <v>475</v>
      </c>
      <c r="H14" s="37">
        <f t="shared" si="0"/>
        <v>21</v>
      </c>
      <c r="I14" s="37">
        <f t="shared" si="0"/>
        <v>11</v>
      </c>
      <c r="J14" s="39">
        <f t="shared" si="0"/>
        <v>104</v>
      </c>
    </row>
    <row r="15" spans="1:10" ht="37.5" thickBot="1" x14ac:dyDescent="0.3">
      <c r="A15" s="18" t="s">
        <v>30</v>
      </c>
      <c r="B15" s="19" t="s">
        <v>31</v>
      </c>
      <c r="C15" s="14">
        <v>103</v>
      </c>
      <c r="D15" s="15" t="s">
        <v>32</v>
      </c>
      <c r="E15" s="16">
        <v>200</v>
      </c>
      <c r="F15" s="16">
        <v>18.5</v>
      </c>
      <c r="G15" s="17">
        <v>109.9</v>
      </c>
      <c r="H15" s="17">
        <v>1.4179999999999999</v>
      </c>
      <c r="I15" s="17">
        <v>0.89829999999999999</v>
      </c>
      <c r="J15" s="17">
        <v>7.3414000000000001</v>
      </c>
    </row>
    <row r="16" spans="1:10" ht="36" thickBot="1" x14ac:dyDescent="0.3">
      <c r="A16" s="18"/>
      <c r="B16" s="19" t="s">
        <v>33</v>
      </c>
      <c r="C16" s="48">
        <v>574</v>
      </c>
      <c r="D16" s="49" t="s">
        <v>62</v>
      </c>
      <c r="E16" s="46">
        <v>80</v>
      </c>
      <c r="F16" s="46">
        <v>50.53</v>
      </c>
      <c r="G16" s="47">
        <v>156</v>
      </c>
      <c r="H16" s="47">
        <v>9.85</v>
      </c>
      <c r="I16" s="47">
        <v>12.755000000000001</v>
      </c>
      <c r="J16" s="47">
        <v>11.361000000000001</v>
      </c>
    </row>
    <row r="17" spans="1:10" ht="24.75" thickBot="1" x14ac:dyDescent="0.3">
      <c r="A17" s="18"/>
      <c r="B17" s="19" t="s">
        <v>35</v>
      </c>
      <c r="C17" s="48">
        <v>113</v>
      </c>
      <c r="D17" s="49" t="s">
        <v>36</v>
      </c>
      <c r="E17" s="46">
        <v>100</v>
      </c>
      <c r="F17" s="46">
        <v>10.54</v>
      </c>
      <c r="G17" s="50">
        <v>132</v>
      </c>
      <c r="H17" s="50">
        <v>3</v>
      </c>
      <c r="I17" s="50">
        <v>4</v>
      </c>
      <c r="J17" s="50">
        <v>20</v>
      </c>
    </row>
    <row r="18" spans="1:10" ht="15.75" thickBot="1" x14ac:dyDescent="0.3">
      <c r="A18" s="18"/>
      <c r="B18" s="19" t="s">
        <v>37</v>
      </c>
      <c r="C18" s="14">
        <v>514</v>
      </c>
      <c r="D18" s="15" t="s">
        <v>45</v>
      </c>
      <c r="E18" s="16">
        <v>200</v>
      </c>
      <c r="F18" s="16">
        <v>9.5399999999999991</v>
      </c>
      <c r="G18" s="17">
        <v>107</v>
      </c>
      <c r="H18" s="17">
        <v>0.79800000000000004</v>
      </c>
      <c r="I18" s="17">
        <v>0.29599999999999999</v>
      </c>
      <c r="J18" s="17">
        <v>20.11</v>
      </c>
    </row>
    <row r="19" spans="1:10" ht="15.75" thickBot="1" x14ac:dyDescent="0.3">
      <c r="A19" s="18"/>
      <c r="B19" s="19" t="s">
        <v>38</v>
      </c>
      <c r="C19" s="21" t="s">
        <v>25</v>
      </c>
      <c r="D19" s="22" t="s">
        <v>26</v>
      </c>
      <c r="E19" s="23">
        <v>25</v>
      </c>
      <c r="F19" s="23">
        <v>1.91</v>
      </c>
      <c r="G19" s="24">
        <v>107</v>
      </c>
      <c r="H19" s="57">
        <v>8.76</v>
      </c>
      <c r="I19" s="57">
        <v>1.5</v>
      </c>
      <c r="J19" s="57">
        <v>49.8</v>
      </c>
    </row>
    <row r="20" spans="1:10" ht="15.75" thickBot="1" x14ac:dyDescent="0.3">
      <c r="A20" s="106"/>
      <c r="B20" s="79"/>
      <c r="C20" s="79"/>
      <c r="D20" s="80"/>
      <c r="E20" s="81">
        <f t="shared" ref="E20:J20" si="1">SUM(E15:E19)</f>
        <v>605</v>
      </c>
      <c r="F20" s="82">
        <f t="shared" si="1"/>
        <v>91.019999999999982</v>
      </c>
      <c r="G20" s="81">
        <f t="shared" si="1"/>
        <v>611.9</v>
      </c>
      <c r="H20" s="81">
        <f t="shared" si="1"/>
        <v>23.826000000000001</v>
      </c>
      <c r="I20" s="81">
        <f t="shared" si="1"/>
        <v>19.449300000000001</v>
      </c>
      <c r="J20" s="81">
        <f t="shared" si="1"/>
        <v>108.61239999999999</v>
      </c>
    </row>
    <row r="21" spans="1:10" ht="15.75" thickBot="1" x14ac:dyDescent="0.3">
      <c r="A21" s="83" t="s">
        <v>71</v>
      </c>
      <c r="B21" s="107"/>
      <c r="C21" s="108">
        <v>663</v>
      </c>
      <c r="D21" s="15" t="s">
        <v>72</v>
      </c>
      <c r="E21" s="16">
        <v>200</v>
      </c>
      <c r="F21" s="16">
        <v>5.2</v>
      </c>
      <c r="G21" s="17">
        <v>56.435299999999998</v>
      </c>
      <c r="H21" s="17">
        <v>0.224</v>
      </c>
      <c r="I21" s="27">
        <v>5.0999999999999997E-2</v>
      </c>
      <c r="J21" s="27">
        <v>13.768000000000001</v>
      </c>
    </row>
    <row r="22" spans="1:10" ht="15.75" thickBot="1" x14ac:dyDescent="0.3">
      <c r="A22" s="84"/>
      <c r="B22" s="109"/>
      <c r="C22" s="14">
        <v>55</v>
      </c>
      <c r="D22" s="15" t="s">
        <v>73</v>
      </c>
      <c r="E22" s="16">
        <v>60</v>
      </c>
      <c r="F22" s="16">
        <v>12</v>
      </c>
      <c r="G22" s="17">
        <v>285.8</v>
      </c>
      <c r="H22" s="17">
        <v>12</v>
      </c>
      <c r="I22" s="17">
        <v>17.899999999999999</v>
      </c>
      <c r="J22" s="17">
        <v>21.8</v>
      </c>
    </row>
    <row r="23" spans="1:10" x14ac:dyDescent="0.25">
      <c r="A23" s="84"/>
      <c r="B23" s="110"/>
      <c r="C23" s="110"/>
      <c r="D23" s="111"/>
      <c r="E23" s="112">
        <f t="shared" ref="E23:J23" si="2">SUM(E21:E22)</f>
        <v>260</v>
      </c>
      <c r="F23" s="113">
        <f t="shared" si="2"/>
        <v>17.2</v>
      </c>
      <c r="G23" s="112">
        <f t="shared" si="2"/>
        <v>342.2353</v>
      </c>
      <c r="H23" s="112">
        <f t="shared" si="2"/>
        <v>12.224</v>
      </c>
      <c r="I23" s="112">
        <f t="shared" si="2"/>
        <v>17.950999999999997</v>
      </c>
      <c r="J23" s="114">
        <f t="shared" si="2"/>
        <v>35.567999999999998</v>
      </c>
    </row>
    <row r="24" spans="1:10" ht="15.75" thickBot="1" x14ac:dyDescent="0.3">
      <c r="A24" s="115"/>
      <c r="B24" s="116"/>
      <c r="C24" s="116"/>
      <c r="D24" s="117" t="s">
        <v>74</v>
      </c>
      <c r="E24" s="118"/>
      <c r="F24" s="119">
        <v>162</v>
      </c>
      <c r="G24" s="118"/>
      <c r="H24" s="118"/>
      <c r="I24" s="118"/>
      <c r="J24" s="120"/>
    </row>
    <row r="25" spans="1:10" x14ac:dyDescent="0.25">
      <c r="A25" s="67"/>
      <c r="B25" s="68"/>
      <c r="C25" s="68"/>
      <c r="D25" s="69"/>
      <c r="E25" s="70"/>
      <c r="F25" s="71"/>
      <c r="G25" s="70"/>
      <c r="H25" s="70"/>
      <c r="I25" s="70"/>
      <c r="J25" s="70"/>
    </row>
    <row r="26" spans="1:10" x14ac:dyDescent="0.25">
      <c r="B26" s="1" t="s">
        <v>41</v>
      </c>
      <c r="C26" s="1"/>
      <c r="D26" s="2"/>
      <c r="E26" s="3"/>
      <c r="F26" s="4" t="s">
        <v>42</v>
      </c>
      <c r="G26" s="3"/>
      <c r="H26" s="3"/>
      <c r="I26" s="3"/>
      <c r="J26" s="3"/>
    </row>
    <row r="27" spans="1:10" x14ac:dyDescent="0.25">
      <c r="B27" s="1"/>
      <c r="C27" s="1"/>
      <c r="D27" s="2"/>
      <c r="E27" s="3"/>
      <c r="F27" s="4"/>
      <c r="G27" s="3"/>
      <c r="H27" s="3"/>
      <c r="I27" s="3"/>
      <c r="J27" s="3"/>
    </row>
    <row r="28" spans="1:10" x14ac:dyDescent="0.25">
      <c r="B28" s="1"/>
      <c r="C28" s="1"/>
      <c r="D28" s="2"/>
      <c r="E28" s="3"/>
      <c r="F28" s="4"/>
      <c r="G28" s="3"/>
      <c r="H28" s="3"/>
      <c r="I28" s="3"/>
      <c r="J28" s="3"/>
    </row>
    <row r="29" spans="1:10" x14ac:dyDescent="0.25">
      <c r="B29" s="1"/>
      <c r="C29" s="1"/>
      <c r="D29" s="2"/>
      <c r="E29" s="3"/>
      <c r="F29" s="4"/>
      <c r="G29" s="3"/>
      <c r="H29" s="3"/>
      <c r="I29" s="3"/>
      <c r="J29" s="3"/>
    </row>
    <row r="30" spans="1:10" x14ac:dyDescent="0.25">
      <c r="B30" s="1"/>
      <c r="C30" s="1"/>
      <c r="D30" s="2"/>
      <c r="E30" s="3"/>
      <c r="F30" s="4"/>
      <c r="G30" s="3"/>
      <c r="H30" s="3"/>
      <c r="I30" s="3"/>
      <c r="J30" s="3"/>
    </row>
    <row r="31" spans="1:10" x14ac:dyDescent="0.25">
      <c r="G31" t="s">
        <v>61</v>
      </c>
    </row>
    <row r="32" spans="1:10" x14ac:dyDescent="0.25">
      <c r="B32" t="s">
        <v>0</v>
      </c>
      <c r="G32" t="s">
        <v>2</v>
      </c>
    </row>
    <row r="34" spans="1:10" x14ac:dyDescent="0.25">
      <c r="B34" s="220" t="s">
        <v>4</v>
      </c>
      <c r="C34" s="221"/>
      <c r="D34" s="223"/>
      <c r="E34" t="s">
        <v>5</v>
      </c>
      <c r="F34" s="5"/>
      <c r="I34" t="s">
        <v>6</v>
      </c>
      <c r="J34" s="6" t="s">
        <v>43</v>
      </c>
    </row>
    <row r="35" spans="1:10" ht="15.75" thickBot="1" x14ac:dyDescent="0.3">
      <c r="D35" s="7" t="s">
        <v>66</v>
      </c>
      <c r="J35" s="8">
        <v>45174</v>
      </c>
    </row>
    <row r="36" spans="1:10" ht="30.75" thickBot="1" x14ac:dyDescent="0.3">
      <c r="A36" s="9" t="s">
        <v>9</v>
      </c>
      <c r="B36" s="10" t="s">
        <v>10</v>
      </c>
      <c r="C36" s="10" t="s">
        <v>11</v>
      </c>
      <c r="D36" s="10" t="s">
        <v>12</v>
      </c>
      <c r="E36" s="10" t="s">
        <v>13</v>
      </c>
      <c r="F36" s="10" t="s">
        <v>14</v>
      </c>
      <c r="G36" s="10" t="s">
        <v>44</v>
      </c>
      <c r="H36" s="10" t="s">
        <v>16</v>
      </c>
      <c r="I36" s="10" t="s">
        <v>17</v>
      </c>
      <c r="J36" s="11" t="s">
        <v>18</v>
      </c>
    </row>
    <row r="37" spans="1:10" ht="24.75" thickBot="1" x14ac:dyDescent="0.3">
      <c r="A37" s="12" t="s">
        <v>67</v>
      </c>
      <c r="B37" s="13" t="s">
        <v>20</v>
      </c>
      <c r="C37" s="14">
        <v>623</v>
      </c>
      <c r="D37" s="15" t="s">
        <v>75</v>
      </c>
      <c r="E37" s="16">
        <v>150</v>
      </c>
      <c r="F37" s="16">
        <v>20.87</v>
      </c>
      <c r="G37" s="17">
        <v>230</v>
      </c>
      <c r="H37" s="17">
        <v>8.5069999999999997</v>
      </c>
      <c r="I37" s="17">
        <v>5.5</v>
      </c>
      <c r="J37" s="17">
        <v>30.22</v>
      </c>
    </row>
    <row r="38" spans="1:10" ht="15.75" thickBot="1" x14ac:dyDescent="0.3">
      <c r="A38" s="18"/>
      <c r="B38" s="19" t="s">
        <v>22</v>
      </c>
      <c r="C38" s="102">
        <v>663</v>
      </c>
      <c r="D38" s="103" t="s">
        <v>76</v>
      </c>
      <c r="E38" s="104">
        <v>200</v>
      </c>
      <c r="F38" s="104">
        <v>17.16</v>
      </c>
      <c r="G38" s="102">
        <v>56.435299999999998</v>
      </c>
      <c r="H38" s="102">
        <v>0.224</v>
      </c>
      <c r="I38" s="102">
        <v>5.0999999999999997E-2</v>
      </c>
      <c r="J38" s="102">
        <v>13.768000000000001</v>
      </c>
    </row>
    <row r="39" spans="1:10" ht="15.75" thickBot="1" x14ac:dyDescent="0.3">
      <c r="A39" s="18"/>
      <c r="B39" s="19" t="s">
        <v>24</v>
      </c>
      <c r="C39" s="21" t="s">
        <v>25</v>
      </c>
      <c r="D39" s="22" t="s">
        <v>26</v>
      </c>
      <c r="E39" s="23">
        <v>25</v>
      </c>
      <c r="F39" s="23">
        <v>1.91</v>
      </c>
      <c r="G39" s="24">
        <v>107</v>
      </c>
      <c r="H39" s="57">
        <v>8.76</v>
      </c>
      <c r="I39" s="57">
        <v>1.5</v>
      </c>
      <c r="J39" s="57">
        <v>49.8</v>
      </c>
    </row>
    <row r="40" spans="1:10" ht="15.75" thickBot="1" x14ac:dyDescent="0.3">
      <c r="A40" s="18"/>
      <c r="B40" s="19" t="s">
        <v>37</v>
      </c>
      <c r="C40" s="121" t="s">
        <v>25</v>
      </c>
      <c r="D40" s="122" t="s">
        <v>77</v>
      </c>
      <c r="E40" s="123">
        <v>20</v>
      </c>
      <c r="F40" s="123">
        <v>8</v>
      </c>
      <c r="G40" s="124">
        <v>40</v>
      </c>
      <c r="H40" s="125">
        <v>0.49</v>
      </c>
      <c r="I40" s="125">
        <v>1.93</v>
      </c>
      <c r="J40" s="125">
        <v>3.63</v>
      </c>
    </row>
    <row r="41" spans="1:10" ht="15.75" thickBot="1" x14ac:dyDescent="0.3">
      <c r="A41" s="18"/>
      <c r="B41" s="6" t="s">
        <v>27</v>
      </c>
      <c r="C41" s="126" t="s">
        <v>25</v>
      </c>
      <c r="D41" s="127" t="s">
        <v>51</v>
      </c>
      <c r="E41" s="128">
        <v>10</v>
      </c>
      <c r="F41" s="128">
        <v>10.1</v>
      </c>
      <c r="G41" s="129">
        <v>36.4</v>
      </c>
      <c r="H41" s="130">
        <v>2.2999999999999998</v>
      </c>
      <c r="I41" s="130">
        <v>2.95</v>
      </c>
      <c r="J41" s="130">
        <v>0</v>
      </c>
    </row>
    <row r="42" spans="1:10" ht="15.75" thickBot="1" x14ac:dyDescent="0.3">
      <c r="A42" s="18" t="s">
        <v>70</v>
      </c>
      <c r="B42" s="79"/>
      <c r="C42" s="29" t="s">
        <v>25</v>
      </c>
      <c r="D42" s="30" t="s">
        <v>29</v>
      </c>
      <c r="E42" s="101">
        <v>200</v>
      </c>
      <c r="F42" s="101">
        <v>25</v>
      </c>
      <c r="G42" s="56">
        <v>94</v>
      </c>
      <c r="H42" s="55">
        <v>0.8</v>
      </c>
      <c r="I42" s="55">
        <v>0.8</v>
      </c>
      <c r="J42" s="55">
        <v>19.600000000000001</v>
      </c>
    </row>
    <row r="43" spans="1:10" ht="15.75" thickBot="1" x14ac:dyDescent="0.3">
      <c r="A43" s="34"/>
      <c r="B43" s="35"/>
      <c r="C43" s="92"/>
      <c r="D43" s="93"/>
      <c r="E43" s="94">
        <f t="shared" ref="E43:J43" si="3">SUM(E37:E41)</f>
        <v>405</v>
      </c>
      <c r="F43" s="95">
        <f t="shared" si="3"/>
        <v>58.04</v>
      </c>
      <c r="G43" s="94">
        <f t="shared" si="3"/>
        <v>469.83529999999996</v>
      </c>
      <c r="H43" s="94">
        <f t="shared" si="3"/>
        <v>20.280999999999999</v>
      </c>
      <c r="I43" s="94">
        <f t="shared" si="3"/>
        <v>11.931000000000001</v>
      </c>
      <c r="J43" s="96">
        <f t="shared" si="3"/>
        <v>97.417999999999992</v>
      </c>
    </row>
    <row r="44" spans="1:10" ht="15.75" thickBot="1" x14ac:dyDescent="0.3">
      <c r="A44" s="18" t="s">
        <v>78</v>
      </c>
      <c r="B44" s="19" t="s">
        <v>31</v>
      </c>
      <c r="C44" s="14">
        <v>17</v>
      </c>
      <c r="D44" s="28" t="s">
        <v>46</v>
      </c>
      <c r="E44" s="16">
        <v>200</v>
      </c>
      <c r="F44" s="16">
        <v>24.28</v>
      </c>
      <c r="G44" s="17">
        <v>185</v>
      </c>
      <c r="H44" s="17">
        <v>2.4</v>
      </c>
      <c r="I44" s="17">
        <v>17</v>
      </c>
      <c r="J44" s="17">
        <v>185</v>
      </c>
    </row>
    <row r="45" spans="1:10" ht="24.75" thickBot="1" x14ac:dyDescent="0.3">
      <c r="A45" s="18"/>
      <c r="B45" s="19" t="s">
        <v>33</v>
      </c>
      <c r="C45" s="48">
        <v>574</v>
      </c>
      <c r="D45" s="53" t="s">
        <v>47</v>
      </c>
      <c r="E45" s="46">
        <v>80</v>
      </c>
      <c r="F45" s="46">
        <v>43.9</v>
      </c>
      <c r="G45" s="47">
        <v>156</v>
      </c>
      <c r="H45" s="47">
        <v>9.85</v>
      </c>
      <c r="I45" s="47">
        <v>12.755000000000001</v>
      </c>
      <c r="J45" s="47">
        <v>11.361000000000001</v>
      </c>
    </row>
    <row r="46" spans="1:10" ht="15.75" thickBot="1" x14ac:dyDescent="0.3">
      <c r="A46" s="18"/>
      <c r="B46" s="19" t="s">
        <v>35</v>
      </c>
      <c r="C46" s="14">
        <v>128</v>
      </c>
      <c r="D46" s="15" t="s">
        <v>48</v>
      </c>
      <c r="E46" s="16">
        <v>150</v>
      </c>
      <c r="F46" s="16">
        <v>19</v>
      </c>
      <c r="G46" s="17">
        <v>203.3</v>
      </c>
      <c r="H46" s="17">
        <v>3.0640000000000001</v>
      </c>
      <c r="I46" s="17">
        <v>4.4340000000000002</v>
      </c>
      <c r="J46" s="17">
        <v>36.200000000000003</v>
      </c>
    </row>
    <row r="47" spans="1:10" ht="24.75" thickBot="1" x14ac:dyDescent="0.3">
      <c r="A47" s="18"/>
      <c r="B47" s="19" t="s">
        <v>37</v>
      </c>
      <c r="C47" s="14">
        <v>460</v>
      </c>
      <c r="D47" s="15" t="s">
        <v>79</v>
      </c>
      <c r="E47" s="16">
        <v>200</v>
      </c>
      <c r="F47" s="16">
        <v>8.1999999999999993</v>
      </c>
      <c r="G47" s="27">
        <v>145</v>
      </c>
      <c r="H47" s="27">
        <v>0</v>
      </c>
      <c r="I47" s="27">
        <v>0</v>
      </c>
      <c r="J47" s="27">
        <v>14</v>
      </c>
    </row>
    <row r="48" spans="1:10" ht="15.75" thickBot="1" x14ac:dyDescent="0.3">
      <c r="A48" s="18"/>
      <c r="B48" s="19" t="s">
        <v>38</v>
      </c>
      <c r="C48" s="21" t="s">
        <v>25</v>
      </c>
      <c r="D48" s="22" t="s">
        <v>26</v>
      </c>
      <c r="E48" s="23">
        <v>25</v>
      </c>
      <c r="F48" s="23">
        <v>1.91</v>
      </c>
      <c r="G48" s="24">
        <v>107</v>
      </c>
      <c r="H48" s="57">
        <v>8.76</v>
      </c>
      <c r="I48" s="57">
        <v>1.5</v>
      </c>
      <c r="J48" s="57">
        <v>49.8</v>
      </c>
    </row>
    <row r="49" spans="1:10" ht="15.75" thickBot="1" x14ac:dyDescent="0.3">
      <c r="A49" s="18"/>
      <c r="B49" s="19" t="s">
        <v>39</v>
      </c>
      <c r="C49" s="21" t="s">
        <v>25</v>
      </c>
      <c r="D49" s="22" t="s">
        <v>40</v>
      </c>
      <c r="E49" s="23">
        <v>25</v>
      </c>
      <c r="F49" s="23">
        <v>1.62</v>
      </c>
      <c r="G49" s="24">
        <v>87</v>
      </c>
      <c r="H49" s="57">
        <v>8.76</v>
      </c>
      <c r="I49" s="57">
        <v>1.5</v>
      </c>
      <c r="J49" s="57">
        <v>49.8</v>
      </c>
    </row>
    <row r="50" spans="1:10" ht="15.75" thickBot="1" x14ac:dyDescent="0.3">
      <c r="A50" s="34"/>
      <c r="B50" s="35"/>
      <c r="C50" s="35"/>
      <c r="D50" s="36"/>
      <c r="E50" s="37">
        <f t="shared" ref="E50:J50" si="4">SUM(E44:E49)</f>
        <v>680</v>
      </c>
      <c r="F50" s="38">
        <f t="shared" si="4"/>
        <v>98.910000000000011</v>
      </c>
      <c r="G50" s="37">
        <f t="shared" si="4"/>
        <v>883.3</v>
      </c>
      <c r="H50" s="37">
        <f t="shared" si="4"/>
        <v>32.833999999999996</v>
      </c>
      <c r="I50" s="37">
        <f t="shared" si="4"/>
        <v>37.189</v>
      </c>
      <c r="J50" s="39">
        <f t="shared" si="4"/>
        <v>346.161</v>
      </c>
    </row>
    <row r="51" spans="1:10" ht="15.75" thickBot="1" x14ac:dyDescent="0.3">
      <c r="A51" s="83" t="s">
        <v>71</v>
      </c>
      <c r="B51" s="107" t="s">
        <v>64</v>
      </c>
      <c r="C51" s="108">
        <v>663</v>
      </c>
      <c r="D51" s="15" t="s">
        <v>72</v>
      </c>
      <c r="E51" s="16">
        <v>200</v>
      </c>
      <c r="F51" s="16">
        <v>6.2</v>
      </c>
      <c r="G51" s="17">
        <v>56.435299999999998</v>
      </c>
      <c r="H51" s="17">
        <v>0.224</v>
      </c>
      <c r="I51" s="27">
        <v>5.0999999999999997E-2</v>
      </c>
      <c r="J51" s="27">
        <v>13.768000000000001</v>
      </c>
    </row>
    <row r="52" spans="1:10" ht="15.75" thickBot="1" x14ac:dyDescent="0.3">
      <c r="A52" s="84"/>
      <c r="B52" s="109" t="s">
        <v>37</v>
      </c>
      <c r="C52" s="14"/>
      <c r="D52" s="15" t="s">
        <v>115</v>
      </c>
      <c r="E52" s="16">
        <v>45</v>
      </c>
      <c r="F52" s="16">
        <v>20</v>
      </c>
      <c r="G52" s="17">
        <v>11.9</v>
      </c>
      <c r="H52" s="17">
        <v>0.5</v>
      </c>
      <c r="I52" s="17">
        <v>0.5</v>
      </c>
      <c r="J52" s="17">
        <v>3.8</v>
      </c>
    </row>
    <row r="53" spans="1:10" x14ac:dyDescent="0.25">
      <c r="A53" s="84"/>
      <c r="B53" s="110"/>
      <c r="C53" s="110"/>
      <c r="D53" s="111"/>
      <c r="E53" s="112">
        <f t="shared" ref="E53:J53" si="5">SUM(E51:E52)</f>
        <v>245</v>
      </c>
      <c r="F53" s="113">
        <f t="shared" si="5"/>
        <v>26.2</v>
      </c>
      <c r="G53" s="112">
        <f t="shared" si="5"/>
        <v>68.335300000000004</v>
      </c>
      <c r="H53" s="112">
        <f t="shared" si="5"/>
        <v>0.72399999999999998</v>
      </c>
      <c r="I53" s="112">
        <f t="shared" si="5"/>
        <v>0.55100000000000005</v>
      </c>
      <c r="J53" s="114">
        <f t="shared" si="5"/>
        <v>17.568000000000001</v>
      </c>
    </row>
    <row r="54" spans="1:10" ht="15.75" thickBot="1" x14ac:dyDescent="0.3">
      <c r="A54" s="115"/>
      <c r="B54" s="116"/>
      <c r="C54" s="116"/>
      <c r="D54" s="117" t="s">
        <v>74</v>
      </c>
      <c r="E54" s="118"/>
      <c r="F54" s="119">
        <v>162</v>
      </c>
      <c r="G54" s="118"/>
      <c r="H54" s="118"/>
      <c r="I54" s="118"/>
      <c r="J54" s="120"/>
    </row>
    <row r="55" spans="1:10" x14ac:dyDescent="0.25">
      <c r="B55" s="1" t="s">
        <v>41</v>
      </c>
      <c r="C55" s="1"/>
      <c r="D55" s="2"/>
      <c r="E55" s="3"/>
      <c r="F55" s="4" t="s">
        <v>42</v>
      </c>
      <c r="G55" s="3"/>
      <c r="H55" s="3"/>
      <c r="I55" s="3"/>
      <c r="J55" s="3"/>
    </row>
    <row r="56" spans="1:10" x14ac:dyDescent="0.25">
      <c r="B56" s="1"/>
      <c r="C56" s="1"/>
      <c r="D56" s="2"/>
      <c r="E56" s="3"/>
      <c r="F56" s="4"/>
      <c r="G56" s="3"/>
      <c r="H56" s="3"/>
      <c r="I56" s="3"/>
      <c r="J56" s="3"/>
    </row>
    <row r="57" spans="1:10" x14ac:dyDescent="0.25">
      <c r="B57" s="1"/>
      <c r="C57" s="1"/>
      <c r="D57" s="2"/>
      <c r="E57" s="3"/>
      <c r="F57" s="4"/>
      <c r="G57" s="3"/>
      <c r="H57" s="3"/>
      <c r="I57" s="3"/>
      <c r="J57" s="3"/>
    </row>
    <row r="58" spans="1:10" x14ac:dyDescent="0.25">
      <c r="B58" s="1"/>
      <c r="C58" s="1"/>
      <c r="D58" s="2"/>
      <c r="E58" s="3"/>
      <c r="F58" s="4"/>
      <c r="G58" s="3"/>
      <c r="H58" s="3"/>
      <c r="I58" s="3"/>
      <c r="J58" s="3"/>
    </row>
    <row r="59" spans="1:10" x14ac:dyDescent="0.25">
      <c r="G59" t="s">
        <v>61</v>
      </c>
    </row>
    <row r="60" spans="1:10" x14ac:dyDescent="0.25">
      <c r="B60" t="s">
        <v>0</v>
      </c>
      <c r="G60" t="s">
        <v>2</v>
      </c>
    </row>
    <row r="61" spans="1:10" x14ac:dyDescent="0.25">
      <c r="B61" s="220" t="s">
        <v>4</v>
      </c>
      <c r="C61" s="221"/>
      <c r="D61" s="223"/>
      <c r="E61" t="s">
        <v>5</v>
      </c>
      <c r="F61" s="5"/>
      <c r="I61" t="s">
        <v>6</v>
      </c>
      <c r="J61" s="6" t="s">
        <v>80</v>
      </c>
    </row>
    <row r="62" spans="1:10" ht="15.75" thickBot="1" x14ac:dyDescent="0.3">
      <c r="D62" s="7" t="s">
        <v>66</v>
      </c>
      <c r="J62" s="8">
        <v>44994</v>
      </c>
    </row>
    <row r="63" spans="1:10" ht="30.75" thickBot="1" x14ac:dyDescent="0.3">
      <c r="A63" s="9" t="s">
        <v>9</v>
      </c>
      <c r="B63" s="10" t="s">
        <v>10</v>
      </c>
      <c r="C63" s="10" t="s">
        <v>11</v>
      </c>
      <c r="D63" s="10" t="s">
        <v>12</v>
      </c>
      <c r="E63" s="10" t="s">
        <v>13</v>
      </c>
      <c r="F63" s="10" t="s">
        <v>14</v>
      </c>
      <c r="G63" s="10" t="s">
        <v>44</v>
      </c>
      <c r="H63" s="10" t="s">
        <v>16</v>
      </c>
      <c r="I63" s="10" t="s">
        <v>17</v>
      </c>
      <c r="J63" s="11" t="s">
        <v>18</v>
      </c>
    </row>
    <row r="64" spans="1:10" ht="24.75" thickBot="1" x14ac:dyDescent="0.3">
      <c r="A64" s="12" t="s">
        <v>67</v>
      </c>
      <c r="B64" s="13" t="s">
        <v>20</v>
      </c>
      <c r="C64" s="14">
        <v>173</v>
      </c>
      <c r="D64" s="15" t="s">
        <v>81</v>
      </c>
      <c r="E64" s="16">
        <v>180</v>
      </c>
      <c r="F64" s="16">
        <v>20.079999999999998</v>
      </c>
      <c r="G64" s="17">
        <v>230</v>
      </c>
      <c r="H64" s="17">
        <v>8.5069999999999997</v>
      </c>
      <c r="I64" s="17">
        <v>5.5</v>
      </c>
      <c r="J64" s="17">
        <v>30.22</v>
      </c>
    </row>
    <row r="65" spans="1:10" ht="26.25" thickBot="1" x14ac:dyDescent="0.3">
      <c r="A65" s="18"/>
      <c r="B65" s="19" t="s">
        <v>22</v>
      </c>
      <c r="C65" s="14">
        <v>376</v>
      </c>
      <c r="D65" s="15" t="s">
        <v>82</v>
      </c>
      <c r="E65" s="16">
        <v>200</v>
      </c>
      <c r="F65" s="16">
        <v>10.01</v>
      </c>
      <c r="G65" s="17">
        <v>94.25</v>
      </c>
      <c r="H65" s="17">
        <v>1</v>
      </c>
      <c r="I65" s="17">
        <v>0</v>
      </c>
      <c r="J65" s="17">
        <v>23.46</v>
      </c>
    </row>
    <row r="66" spans="1:10" ht="15.75" thickBot="1" x14ac:dyDescent="0.3">
      <c r="A66" s="18"/>
      <c r="B66" s="19" t="s">
        <v>24</v>
      </c>
      <c r="C66" s="21" t="s">
        <v>25</v>
      </c>
      <c r="D66" s="22" t="s">
        <v>26</v>
      </c>
      <c r="E66" s="23">
        <v>25</v>
      </c>
      <c r="F66" s="23">
        <v>1.91</v>
      </c>
      <c r="G66" s="24">
        <v>107</v>
      </c>
      <c r="H66" s="57">
        <v>8.76</v>
      </c>
      <c r="I66" s="57">
        <v>1.5</v>
      </c>
      <c r="J66" s="57">
        <v>49.8</v>
      </c>
    </row>
    <row r="67" spans="1:10" ht="15.75" thickBot="1" x14ac:dyDescent="0.3">
      <c r="A67" s="18"/>
      <c r="B67" s="19"/>
      <c r="C67" s="21" t="s">
        <v>25</v>
      </c>
      <c r="D67" s="22" t="s">
        <v>83</v>
      </c>
      <c r="E67" s="23">
        <v>10</v>
      </c>
      <c r="F67" s="23">
        <v>4.2</v>
      </c>
      <c r="G67" s="124">
        <v>40</v>
      </c>
      <c r="H67" s="125">
        <v>0.49</v>
      </c>
      <c r="I67" s="125">
        <v>1.93</v>
      </c>
      <c r="J67" s="125">
        <v>3.63</v>
      </c>
    </row>
    <row r="68" spans="1:10" ht="15.75" thickBot="1" x14ac:dyDescent="0.3">
      <c r="A68" s="18" t="s">
        <v>70</v>
      </c>
      <c r="B68" s="6"/>
      <c r="C68" s="29" t="s">
        <v>25</v>
      </c>
      <c r="D68" s="30" t="s">
        <v>84</v>
      </c>
      <c r="E68" s="101">
        <v>200</v>
      </c>
      <c r="F68" s="101">
        <v>30</v>
      </c>
      <c r="G68" s="56">
        <v>94</v>
      </c>
      <c r="H68" s="55">
        <v>0.8</v>
      </c>
      <c r="I68" s="55">
        <v>0.8</v>
      </c>
      <c r="J68" s="55">
        <v>19.600000000000001</v>
      </c>
    </row>
    <row r="69" spans="1:10" ht="15.75" thickBot="1" x14ac:dyDescent="0.3">
      <c r="A69" s="34"/>
      <c r="B69" s="35"/>
      <c r="C69" s="35"/>
      <c r="D69" s="36"/>
      <c r="E69" s="37">
        <f t="shared" ref="E69:J69" si="6">SUM(E64:E68)</f>
        <v>615</v>
      </c>
      <c r="F69" s="38">
        <f t="shared" si="6"/>
        <v>66.199999999999989</v>
      </c>
      <c r="G69" s="37">
        <f t="shared" si="6"/>
        <v>565.25</v>
      </c>
      <c r="H69" s="37">
        <f t="shared" si="6"/>
        <v>19.556999999999999</v>
      </c>
      <c r="I69" s="37">
        <f t="shared" si="6"/>
        <v>9.73</v>
      </c>
      <c r="J69" s="39">
        <f t="shared" si="6"/>
        <v>126.70999999999998</v>
      </c>
    </row>
    <row r="70" spans="1:10" ht="15.75" thickBot="1" x14ac:dyDescent="0.3">
      <c r="A70" s="18" t="s">
        <v>30</v>
      </c>
      <c r="B70" s="40" t="s">
        <v>27</v>
      </c>
      <c r="C70" s="41"/>
      <c r="D70" s="42"/>
      <c r="E70" s="43"/>
      <c r="F70" s="43"/>
      <c r="G70" s="41"/>
      <c r="H70" s="41"/>
      <c r="I70" s="44"/>
      <c r="J70" s="41"/>
    </row>
    <row r="71" spans="1:10" ht="24.75" thickBot="1" x14ac:dyDescent="0.3">
      <c r="A71" s="18"/>
      <c r="B71" s="19" t="s">
        <v>31</v>
      </c>
      <c r="C71" s="14">
        <v>98</v>
      </c>
      <c r="D71" s="15" t="s">
        <v>53</v>
      </c>
      <c r="E71" s="16">
        <v>200</v>
      </c>
      <c r="F71" s="16">
        <v>28.5</v>
      </c>
      <c r="G71" s="17">
        <v>131.75</v>
      </c>
      <c r="H71" s="17">
        <v>1.4179999999999999</v>
      </c>
      <c r="I71" s="17">
        <v>0.89829999999999999</v>
      </c>
      <c r="J71" s="17">
        <v>7.3414000000000001</v>
      </c>
    </row>
    <row r="72" spans="1:10" ht="15.75" thickBot="1" x14ac:dyDescent="0.3">
      <c r="A72" s="18"/>
      <c r="B72" s="19" t="s">
        <v>33</v>
      </c>
      <c r="C72" s="48">
        <v>574</v>
      </c>
      <c r="D72" s="76" t="s">
        <v>54</v>
      </c>
      <c r="E72" s="46">
        <v>80</v>
      </c>
      <c r="F72" s="46">
        <v>46.75</v>
      </c>
      <c r="G72" s="47">
        <v>156</v>
      </c>
      <c r="H72" s="47">
        <v>9.85</v>
      </c>
      <c r="I72" s="47">
        <v>12.755000000000001</v>
      </c>
      <c r="J72" s="47">
        <v>11.361000000000001</v>
      </c>
    </row>
    <row r="73" spans="1:10" ht="15.75" thickBot="1" x14ac:dyDescent="0.3">
      <c r="A73" s="18"/>
      <c r="B73" s="19" t="s">
        <v>35</v>
      </c>
      <c r="C73" s="14">
        <v>202</v>
      </c>
      <c r="D73" s="28" t="s">
        <v>55</v>
      </c>
      <c r="E73" s="16">
        <v>150</v>
      </c>
      <c r="F73" s="16">
        <v>14.2</v>
      </c>
      <c r="G73" s="17">
        <v>201</v>
      </c>
      <c r="H73" s="17">
        <v>5.91</v>
      </c>
      <c r="I73" s="17">
        <v>5.07</v>
      </c>
      <c r="J73" s="17">
        <v>36.18</v>
      </c>
    </row>
    <row r="74" spans="1:10" ht="15.75" thickBot="1" x14ac:dyDescent="0.3">
      <c r="A74" s="18"/>
      <c r="B74" s="19" t="s">
        <v>37</v>
      </c>
      <c r="C74" s="14">
        <v>1009</v>
      </c>
      <c r="D74" s="15" t="s">
        <v>56</v>
      </c>
      <c r="E74" s="16">
        <v>200</v>
      </c>
      <c r="F74" s="16">
        <v>12.02</v>
      </c>
      <c r="G74" s="17">
        <v>94.25</v>
      </c>
      <c r="H74" s="17">
        <v>1</v>
      </c>
      <c r="I74" s="17">
        <v>0</v>
      </c>
      <c r="J74" s="17">
        <v>23.46</v>
      </c>
    </row>
    <row r="75" spans="1:10" ht="15.75" thickBot="1" x14ac:dyDescent="0.3">
      <c r="A75" s="18"/>
      <c r="B75" s="19" t="s">
        <v>38</v>
      </c>
      <c r="C75" s="21" t="s">
        <v>25</v>
      </c>
      <c r="D75" s="22" t="s">
        <v>26</v>
      </c>
      <c r="E75" s="23">
        <v>25</v>
      </c>
      <c r="F75" s="23">
        <v>1.91</v>
      </c>
      <c r="G75" s="24">
        <v>107</v>
      </c>
      <c r="H75" s="57">
        <v>8.76</v>
      </c>
      <c r="I75" s="57">
        <v>1.5</v>
      </c>
      <c r="J75" s="57">
        <v>49.8</v>
      </c>
    </row>
    <row r="76" spans="1:10" ht="15.75" thickBot="1" x14ac:dyDescent="0.3">
      <c r="A76" s="18"/>
      <c r="B76" s="19" t="s">
        <v>39</v>
      </c>
      <c r="C76" s="21" t="s">
        <v>25</v>
      </c>
      <c r="D76" s="22" t="s">
        <v>40</v>
      </c>
      <c r="E76" s="23">
        <v>25</v>
      </c>
      <c r="F76" s="23">
        <v>1.62</v>
      </c>
      <c r="G76" s="24">
        <v>87</v>
      </c>
      <c r="H76" s="57">
        <v>8.76</v>
      </c>
      <c r="I76" s="57">
        <v>1.5</v>
      </c>
      <c r="J76" s="57">
        <v>49.8</v>
      </c>
    </row>
    <row r="77" spans="1:10" ht="15.75" thickBot="1" x14ac:dyDescent="0.3">
      <c r="A77" s="18"/>
      <c r="B77" s="79"/>
      <c r="C77" s="29"/>
      <c r="D77" s="30"/>
      <c r="E77" s="101"/>
      <c r="F77" s="101"/>
      <c r="G77" s="56"/>
      <c r="H77" s="55"/>
      <c r="I77" s="55"/>
      <c r="J77" s="55"/>
    </row>
    <row r="78" spans="1:10" ht="15.75" thickBot="1" x14ac:dyDescent="0.3">
      <c r="A78" s="34"/>
      <c r="B78" s="35"/>
      <c r="C78" s="35"/>
      <c r="D78" s="36"/>
      <c r="E78" s="37">
        <f t="shared" ref="E78:J78" si="7">SUM(E71:E77)</f>
        <v>680</v>
      </c>
      <c r="F78" s="38">
        <f t="shared" si="7"/>
        <v>105</v>
      </c>
      <c r="G78" s="37">
        <f t="shared" si="7"/>
        <v>777</v>
      </c>
      <c r="H78" s="37">
        <f t="shared" si="7"/>
        <v>35.697999999999993</v>
      </c>
      <c r="I78" s="37">
        <f t="shared" si="7"/>
        <v>21.723300000000002</v>
      </c>
      <c r="J78" s="39">
        <f t="shared" si="7"/>
        <v>177.94240000000002</v>
      </c>
    </row>
    <row r="79" spans="1:10" ht="15.75" thickBot="1" x14ac:dyDescent="0.3">
      <c r="A79" s="83" t="s">
        <v>71</v>
      </c>
      <c r="B79" s="107"/>
      <c r="C79" s="14">
        <v>663</v>
      </c>
      <c r="D79" s="15" t="s">
        <v>85</v>
      </c>
      <c r="E79" s="16">
        <v>200</v>
      </c>
      <c r="F79" s="16">
        <v>5.43</v>
      </c>
      <c r="G79" s="17">
        <v>56.435299999999998</v>
      </c>
      <c r="H79" s="17">
        <v>0.224</v>
      </c>
      <c r="I79" s="17">
        <v>5.1700000000000003E-2</v>
      </c>
      <c r="J79" s="17">
        <v>13.768000000000001</v>
      </c>
    </row>
    <row r="80" spans="1:10" ht="15.75" thickBot="1" x14ac:dyDescent="0.3">
      <c r="A80" s="84"/>
      <c r="B80" s="109"/>
      <c r="C80" s="14" t="s">
        <v>25</v>
      </c>
      <c r="D80" s="15" t="s">
        <v>116</v>
      </c>
      <c r="E80" s="16">
        <v>20</v>
      </c>
      <c r="F80" s="16">
        <v>8.57</v>
      </c>
      <c r="G80" s="17">
        <v>11.9</v>
      </c>
      <c r="H80" s="17">
        <v>0.5</v>
      </c>
      <c r="I80" s="17">
        <v>0.5</v>
      </c>
      <c r="J80" s="17">
        <v>3.8</v>
      </c>
    </row>
    <row r="81" spans="1:10" x14ac:dyDescent="0.25">
      <c r="A81" s="84"/>
      <c r="B81" s="110"/>
      <c r="C81" s="110"/>
      <c r="D81" s="111"/>
      <c r="E81" s="112">
        <f t="shared" ref="E81:J81" si="8">SUM(E79:E80)</f>
        <v>220</v>
      </c>
      <c r="F81" s="113">
        <f t="shared" si="8"/>
        <v>14</v>
      </c>
      <c r="G81" s="112">
        <f t="shared" si="8"/>
        <v>68.335300000000004</v>
      </c>
      <c r="H81" s="112">
        <f t="shared" si="8"/>
        <v>0.72399999999999998</v>
      </c>
      <c r="I81" s="112">
        <f t="shared" si="8"/>
        <v>0.55169999999999997</v>
      </c>
      <c r="J81" s="114">
        <f t="shared" si="8"/>
        <v>17.568000000000001</v>
      </c>
    </row>
    <row r="82" spans="1:10" ht="15.75" thickBot="1" x14ac:dyDescent="0.3">
      <c r="A82" s="115"/>
      <c r="B82" s="116"/>
      <c r="C82" s="116"/>
      <c r="D82" s="117" t="s">
        <v>74</v>
      </c>
      <c r="E82" s="118"/>
      <c r="F82" s="119">
        <v>162</v>
      </c>
      <c r="G82" s="118"/>
      <c r="H82" s="118"/>
      <c r="I82" s="118"/>
      <c r="J82" s="120"/>
    </row>
    <row r="83" spans="1:10" x14ac:dyDescent="0.25">
      <c r="B83" s="1" t="s">
        <v>41</v>
      </c>
      <c r="C83" s="1"/>
      <c r="D83" s="2"/>
      <c r="E83" s="3"/>
      <c r="F83" s="4" t="s">
        <v>42</v>
      </c>
      <c r="G83" s="3"/>
      <c r="H83" s="3"/>
      <c r="I83" s="3"/>
      <c r="J83" s="3"/>
    </row>
    <row r="84" spans="1:10" x14ac:dyDescent="0.25">
      <c r="B84" s="1"/>
      <c r="C84" s="1"/>
      <c r="D84" s="2"/>
      <c r="E84" s="3"/>
      <c r="F84" s="4"/>
      <c r="G84" s="3"/>
      <c r="H84" s="3"/>
      <c r="I84" s="3"/>
      <c r="J84" s="3"/>
    </row>
    <row r="85" spans="1:10" x14ac:dyDescent="0.25">
      <c r="B85" s="1"/>
      <c r="C85" s="1"/>
      <c r="D85" s="2"/>
      <c r="E85" s="3"/>
      <c r="F85" s="4"/>
      <c r="G85" s="3"/>
      <c r="H85" s="3"/>
      <c r="I85" s="3"/>
      <c r="J85" s="3"/>
    </row>
    <row r="86" spans="1:10" x14ac:dyDescent="0.25">
      <c r="B86" s="1"/>
      <c r="C86" s="1"/>
      <c r="D86" s="2"/>
      <c r="E86" s="3"/>
      <c r="F86" s="4"/>
      <c r="G86" s="3"/>
      <c r="H86" s="3"/>
      <c r="I86" s="3"/>
      <c r="J86" s="3"/>
    </row>
    <row r="87" spans="1:10" x14ac:dyDescent="0.25">
      <c r="B87" s="1"/>
      <c r="C87" s="1"/>
      <c r="D87" s="2"/>
      <c r="E87" s="3"/>
      <c r="F87" s="4"/>
      <c r="G87" s="3"/>
      <c r="H87" s="3"/>
      <c r="I87" s="3"/>
      <c r="J87" s="3"/>
    </row>
    <row r="88" spans="1:10" x14ac:dyDescent="0.25">
      <c r="G88" t="s">
        <v>61</v>
      </c>
    </row>
    <row r="89" spans="1:10" x14ac:dyDescent="0.25">
      <c r="B89" t="s">
        <v>0</v>
      </c>
      <c r="G89" t="s">
        <v>2</v>
      </c>
    </row>
    <row r="91" spans="1:10" x14ac:dyDescent="0.25">
      <c r="B91" s="220" t="s">
        <v>4</v>
      </c>
      <c r="C91" s="221"/>
      <c r="D91" s="223"/>
      <c r="E91" t="s">
        <v>5</v>
      </c>
      <c r="F91" s="5"/>
      <c r="I91" t="s">
        <v>6</v>
      </c>
      <c r="J91" s="6" t="s">
        <v>57</v>
      </c>
    </row>
    <row r="92" spans="1:10" ht="15.75" thickBot="1" x14ac:dyDescent="0.3">
      <c r="D92" s="7" t="s">
        <v>66</v>
      </c>
      <c r="J92" s="8">
        <v>44995</v>
      </c>
    </row>
    <row r="93" spans="1:10" ht="30.75" thickBot="1" x14ac:dyDescent="0.3">
      <c r="A93" s="9" t="s">
        <v>9</v>
      </c>
      <c r="B93" s="10" t="s">
        <v>10</v>
      </c>
      <c r="C93" s="10" t="s">
        <v>11</v>
      </c>
      <c r="D93" s="10" t="s">
        <v>12</v>
      </c>
      <c r="E93" s="10" t="s">
        <v>13</v>
      </c>
      <c r="F93" s="10" t="s">
        <v>14</v>
      </c>
      <c r="G93" s="10" t="s">
        <v>44</v>
      </c>
      <c r="H93" s="10" t="s">
        <v>16</v>
      </c>
      <c r="I93" s="10" t="s">
        <v>17</v>
      </c>
      <c r="J93" s="11" t="s">
        <v>18</v>
      </c>
    </row>
    <row r="94" spans="1:10" ht="24.75" thickBot="1" x14ac:dyDescent="0.3">
      <c r="A94" s="12" t="s">
        <v>67</v>
      </c>
      <c r="B94" s="13" t="s">
        <v>20</v>
      </c>
      <c r="C94" s="14">
        <v>623</v>
      </c>
      <c r="D94" s="15" t="s">
        <v>86</v>
      </c>
      <c r="E94" s="16">
        <v>150</v>
      </c>
      <c r="F94" s="16">
        <v>18.71</v>
      </c>
      <c r="G94" s="17">
        <v>230</v>
      </c>
      <c r="H94" s="17">
        <v>8.5069999999999997</v>
      </c>
      <c r="I94" s="17">
        <v>5.5</v>
      </c>
      <c r="J94" s="17">
        <v>30.22</v>
      </c>
    </row>
    <row r="95" spans="1:10" ht="26.25" thickBot="1" x14ac:dyDescent="0.3">
      <c r="A95" s="18"/>
      <c r="B95" s="19" t="s">
        <v>22</v>
      </c>
      <c r="C95" s="14">
        <v>514</v>
      </c>
      <c r="D95" s="15" t="s">
        <v>82</v>
      </c>
      <c r="E95" s="16">
        <v>150</v>
      </c>
      <c r="F95" s="16">
        <v>4.45</v>
      </c>
      <c r="G95" s="17">
        <v>107</v>
      </c>
      <c r="H95" s="17">
        <v>0.79800000000000004</v>
      </c>
      <c r="I95" s="17">
        <v>0.29599999999999999</v>
      </c>
      <c r="J95" s="17">
        <v>20.11</v>
      </c>
    </row>
    <row r="96" spans="1:10" ht="15.75" thickBot="1" x14ac:dyDescent="0.3">
      <c r="A96" s="18"/>
      <c r="B96" s="19" t="s">
        <v>24</v>
      </c>
      <c r="C96" s="21" t="s">
        <v>25</v>
      </c>
      <c r="D96" s="22" t="s">
        <v>26</v>
      </c>
      <c r="E96" s="23">
        <v>25</v>
      </c>
      <c r="F96" s="23">
        <v>1.91</v>
      </c>
      <c r="G96" s="24">
        <v>107</v>
      </c>
      <c r="H96" s="57">
        <v>8.76</v>
      </c>
      <c r="I96" s="57">
        <v>1.5</v>
      </c>
      <c r="J96" s="57">
        <v>49.8</v>
      </c>
    </row>
    <row r="97" spans="1:10" ht="15.75" thickBot="1" x14ac:dyDescent="0.3">
      <c r="A97" s="18" t="s">
        <v>70</v>
      </c>
      <c r="B97" s="6"/>
      <c r="C97" s="52" t="s">
        <v>25</v>
      </c>
      <c r="D97" s="53" t="s">
        <v>87</v>
      </c>
      <c r="E97" s="101">
        <v>170</v>
      </c>
      <c r="F97" s="101">
        <v>22</v>
      </c>
      <c r="G97" s="56">
        <v>94</v>
      </c>
      <c r="H97" s="55">
        <v>0.8</v>
      </c>
      <c r="I97" s="55">
        <v>0.8</v>
      </c>
      <c r="J97" s="55">
        <v>19.600000000000001</v>
      </c>
    </row>
    <row r="98" spans="1:10" ht="15.75" thickBot="1" x14ac:dyDescent="0.3">
      <c r="A98" s="34"/>
      <c r="B98" s="35"/>
      <c r="C98" s="35"/>
      <c r="D98" s="36"/>
      <c r="E98" s="37">
        <f t="shared" ref="E98:J98" si="9">SUM(E94:E97)</f>
        <v>495</v>
      </c>
      <c r="F98" s="38">
        <f t="shared" si="9"/>
        <v>47.07</v>
      </c>
      <c r="G98" s="37">
        <f t="shared" si="9"/>
        <v>538</v>
      </c>
      <c r="H98" s="37">
        <f t="shared" si="9"/>
        <v>18.864999999999998</v>
      </c>
      <c r="I98" s="37">
        <f t="shared" si="9"/>
        <v>8.0960000000000001</v>
      </c>
      <c r="J98" s="39">
        <f t="shared" si="9"/>
        <v>119.72999999999999</v>
      </c>
    </row>
    <row r="99" spans="1:10" ht="15.75" thickBot="1" x14ac:dyDescent="0.3">
      <c r="A99" s="18" t="s">
        <v>30</v>
      </c>
      <c r="B99" s="40" t="s">
        <v>27</v>
      </c>
      <c r="C99" s="59"/>
      <c r="D99" s="60"/>
      <c r="E99" s="61"/>
      <c r="F99" s="61"/>
      <c r="G99" s="59"/>
      <c r="H99" s="59"/>
      <c r="I99" s="62"/>
      <c r="J99" s="59"/>
    </row>
    <row r="100" spans="1:10" ht="47.25" thickBot="1" x14ac:dyDescent="0.3">
      <c r="A100" s="18"/>
      <c r="B100" s="19" t="s">
        <v>31</v>
      </c>
      <c r="C100" s="14">
        <v>96</v>
      </c>
      <c r="D100" s="15" t="s">
        <v>60</v>
      </c>
      <c r="E100" s="16">
        <v>200</v>
      </c>
      <c r="F100" s="16">
        <v>29.38</v>
      </c>
      <c r="G100" s="17">
        <v>109.9</v>
      </c>
      <c r="H100" s="17">
        <v>1.4179999999999999</v>
      </c>
      <c r="I100" s="17">
        <v>0.89829999999999999</v>
      </c>
      <c r="J100" s="17">
        <v>7.3414000000000001</v>
      </c>
    </row>
    <row r="101" spans="1:10" ht="37.5" thickBot="1" x14ac:dyDescent="0.3">
      <c r="A101" s="18"/>
      <c r="B101" s="19" t="s">
        <v>33</v>
      </c>
      <c r="C101" s="77">
        <v>342</v>
      </c>
      <c r="D101" s="73" t="s">
        <v>58</v>
      </c>
      <c r="E101" s="74">
        <v>150</v>
      </c>
      <c r="F101" s="74">
        <v>64.64</v>
      </c>
      <c r="G101" s="75">
        <v>352</v>
      </c>
      <c r="H101" s="75">
        <v>20.25</v>
      </c>
      <c r="I101" s="78">
        <v>8.9933999999999994</v>
      </c>
      <c r="J101" s="78">
        <v>36.523000000000003</v>
      </c>
    </row>
    <row r="102" spans="1:10" ht="15.75" thickBot="1" x14ac:dyDescent="0.3">
      <c r="A102" s="18"/>
      <c r="B102" s="19" t="s">
        <v>35</v>
      </c>
      <c r="C102" s="14"/>
      <c r="D102" s="15"/>
      <c r="E102" s="16"/>
      <c r="F102" s="16"/>
      <c r="G102" s="17"/>
      <c r="H102" s="17"/>
      <c r="I102" s="17"/>
      <c r="J102" s="17"/>
    </row>
    <row r="103" spans="1:10" ht="15.75" thickBot="1" x14ac:dyDescent="0.3">
      <c r="A103" s="18"/>
      <c r="B103" s="19" t="s">
        <v>37</v>
      </c>
      <c r="C103" s="102">
        <v>663</v>
      </c>
      <c r="D103" s="103" t="s">
        <v>88</v>
      </c>
      <c r="E103" s="104">
        <v>200</v>
      </c>
      <c r="F103" s="104">
        <v>15.16</v>
      </c>
      <c r="G103" s="102">
        <v>56.435299999999998</v>
      </c>
      <c r="H103" s="102">
        <v>0.224</v>
      </c>
      <c r="I103" s="102">
        <v>5.0999999999999997E-2</v>
      </c>
      <c r="J103" s="102">
        <v>13.768000000000001</v>
      </c>
    </row>
    <row r="104" spans="1:10" ht="15.75" thickBot="1" x14ac:dyDescent="0.3">
      <c r="A104" s="18"/>
      <c r="B104" s="19" t="s">
        <v>38</v>
      </c>
      <c r="C104" s="21" t="s">
        <v>25</v>
      </c>
      <c r="D104" s="22" t="s">
        <v>26</v>
      </c>
      <c r="E104" s="23">
        <v>25</v>
      </c>
      <c r="F104" s="23">
        <v>1.91</v>
      </c>
      <c r="G104" s="24">
        <v>107</v>
      </c>
      <c r="H104" s="57">
        <v>8.76</v>
      </c>
      <c r="I104" s="57">
        <v>1.5</v>
      </c>
      <c r="J104" s="57">
        <v>49.8</v>
      </c>
    </row>
    <row r="105" spans="1:10" ht="15.75" thickBot="1" x14ac:dyDescent="0.3">
      <c r="A105" s="18"/>
      <c r="B105" s="19" t="s">
        <v>39</v>
      </c>
      <c r="C105" s="21"/>
      <c r="D105" s="22"/>
      <c r="E105" s="23"/>
      <c r="F105" s="23"/>
      <c r="G105" s="24"/>
      <c r="H105" s="57"/>
      <c r="I105" s="57"/>
      <c r="J105" s="57"/>
    </row>
    <row r="106" spans="1:10" ht="15.75" thickBot="1" x14ac:dyDescent="0.3">
      <c r="A106" s="34"/>
      <c r="B106" s="35"/>
      <c r="C106" s="35"/>
      <c r="D106" s="36"/>
      <c r="E106" s="37">
        <f t="shared" ref="E106:J106" si="10">SUM(E99:E105)</f>
        <v>575</v>
      </c>
      <c r="F106" s="38">
        <f t="shared" si="10"/>
        <v>111.08999999999999</v>
      </c>
      <c r="G106" s="37">
        <f t="shared" si="10"/>
        <v>625.33529999999996</v>
      </c>
      <c r="H106" s="37">
        <f t="shared" si="10"/>
        <v>30.652000000000001</v>
      </c>
      <c r="I106" s="37">
        <f t="shared" si="10"/>
        <v>11.4427</v>
      </c>
      <c r="J106" s="39">
        <f t="shared" si="10"/>
        <v>107.4324</v>
      </c>
    </row>
    <row r="107" spans="1:10" ht="15.75" thickBot="1" x14ac:dyDescent="0.3">
      <c r="A107" s="83" t="s">
        <v>71</v>
      </c>
      <c r="B107" s="107"/>
      <c r="C107" s="108">
        <v>663</v>
      </c>
      <c r="D107" s="15" t="s">
        <v>72</v>
      </c>
      <c r="E107" s="16">
        <v>200</v>
      </c>
      <c r="F107" s="16">
        <v>5.2</v>
      </c>
      <c r="G107" s="17">
        <v>56.435299999999998</v>
      </c>
      <c r="H107" s="17">
        <v>0.224</v>
      </c>
      <c r="I107" s="27">
        <v>5.0999999999999997E-2</v>
      </c>
      <c r="J107" s="27">
        <v>13.768000000000001</v>
      </c>
    </row>
    <row r="108" spans="1:10" ht="15.75" thickBot="1" x14ac:dyDescent="0.3">
      <c r="A108" s="84"/>
      <c r="B108" s="109"/>
      <c r="C108" s="14"/>
      <c r="D108" s="15" t="s">
        <v>89</v>
      </c>
      <c r="E108" s="16">
        <v>60</v>
      </c>
      <c r="F108" s="16">
        <v>25</v>
      </c>
      <c r="G108" s="17">
        <v>11.9</v>
      </c>
      <c r="H108" s="17">
        <v>0.5</v>
      </c>
      <c r="I108" s="17">
        <v>0.5</v>
      </c>
      <c r="J108" s="17">
        <v>3.8</v>
      </c>
    </row>
    <row r="109" spans="1:10" x14ac:dyDescent="0.25">
      <c r="A109" s="84"/>
      <c r="B109" s="110"/>
      <c r="C109" s="110"/>
      <c r="D109" s="111"/>
      <c r="E109" s="112">
        <f t="shared" ref="E109:J109" si="11">SUM(E107:E108)</f>
        <v>260</v>
      </c>
      <c r="F109" s="113">
        <f t="shared" si="11"/>
        <v>30.2</v>
      </c>
      <c r="G109" s="112">
        <f t="shared" si="11"/>
        <v>68.335300000000004</v>
      </c>
      <c r="H109" s="112">
        <f t="shared" si="11"/>
        <v>0.72399999999999998</v>
      </c>
      <c r="I109" s="112">
        <f t="shared" si="11"/>
        <v>0.55100000000000005</v>
      </c>
      <c r="J109" s="114">
        <f t="shared" si="11"/>
        <v>17.568000000000001</v>
      </c>
    </row>
    <row r="110" spans="1:10" ht="15.75" thickBot="1" x14ac:dyDescent="0.3">
      <c r="A110" s="115"/>
      <c r="B110" s="116"/>
      <c r="C110" s="116"/>
      <c r="D110" s="117" t="s">
        <v>74</v>
      </c>
      <c r="E110" s="118"/>
      <c r="F110" s="119">
        <v>162</v>
      </c>
      <c r="G110" s="118"/>
      <c r="H110" s="118"/>
      <c r="I110" s="118"/>
      <c r="J110" s="120"/>
    </row>
    <row r="111" spans="1:10" x14ac:dyDescent="0.25">
      <c r="B111" s="1"/>
      <c r="C111" s="1"/>
      <c r="D111" s="2"/>
      <c r="E111" s="3"/>
      <c r="F111" s="4"/>
      <c r="G111" s="3"/>
      <c r="H111" s="3"/>
      <c r="I111" s="3"/>
      <c r="J111" s="3"/>
    </row>
    <row r="112" spans="1:10" x14ac:dyDescent="0.25">
      <c r="B112" s="1" t="s">
        <v>41</v>
      </c>
      <c r="C112" s="1"/>
      <c r="D112" s="2"/>
      <c r="E112" s="3"/>
      <c r="F112" s="4" t="s">
        <v>42</v>
      </c>
      <c r="G112" s="3"/>
      <c r="H112" s="3"/>
      <c r="I112" s="3"/>
      <c r="J112" s="3"/>
    </row>
    <row r="113" spans="2:10" x14ac:dyDescent="0.25">
      <c r="B113" s="1"/>
      <c r="C113" s="1"/>
      <c r="D113" s="2"/>
      <c r="E113" s="3"/>
      <c r="F113" s="4"/>
      <c r="G113" s="3"/>
      <c r="H113" s="3"/>
      <c r="I113" s="3"/>
      <c r="J113" s="3"/>
    </row>
    <row r="114" spans="2:10" x14ac:dyDescent="0.25">
      <c r="B114" s="1"/>
      <c r="C114" s="1"/>
      <c r="D114" s="2"/>
      <c r="E114" s="3"/>
      <c r="F114" s="4"/>
      <c r="G114" s="3"/>
      <c r="H114" s="3"/>
      <c r="I114" s="3"/>
      <c r="J114" s="3"/>
    </row>
  </sheetData>
  <mergeCells count="4">
    <mergeCell ref="B6:D6"/>
    <mergeCell ref="B34:D34"/>
    <mergeCell ref="B61:D61"/>
    <mergeCell ref="B91:D9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F3F9A-0B1F-4153-828C-029AAA228FB3}">
  <dimension ref="A1:J113"/>
  <sheetViews>
    <sheetView workbookViewId="0"/>
  </sheetViews>
  <sheetFormatPr defaultRowHeight="15" x14ac:dyDescent="0.25"/>
  <cols>
    <col min="1" max="1" width="8.5703125" customWidth="1"/>
    <col min="2" max="2" width="11.5703125" customWidth="1"/>
    <col min="3" max="3" width="8" customWidth="1"/>
    <col min="4" max="4" width="43" customWidth="1"/>
    <col min="5" max="5" width="9.85546875" customWidth="1"/>
    <col min="6" max="6" width="8.28515625" customWidth="1"/>
    <col min="7" max="7" width="8.7109375" customWidth="1"/>
    <col min="8" max="8" width="6.42578125" customWidth="1"/>
    <col min="9" max="9" width="9.28515625" customWidth="1"/>
    <col min="10" max="10" width="17" customWidth="1"/>
  </cols>
  <sheetData>
    <row r="1" spans="1:10" x14ac:dyDescent="0.25">
      <c r="B1" s="1"/>
      <c r="C1" s="1"/>
      <c r="D1" s="2"/>
      <c r="E1" s="3"/>
      <c r="F1" s="4"/>
      <c r="G1" s="3"/>
      <c r="H1" s="3"/>
      <c r="I1" s="3"/>
      <c r="J1" s="3"/>
    </row>
    <row r="2" spans="1:10" x14ac:dyDescent="0.25">
      <c r="B2" s="1"/>
      <c r="C2" s="1"/>
      <c r="D2" s="2"/>
      <c r="E2" s="3"/>
      <c r="F2" s="4"/>
      <c r="G2" s="3"/>
      <c r="H2" s="3"/>
      <c r="I2" s="3"/>
      <c r="J2" s="3"/>
    </row>
    <row r="3" spans="1:10" x14ac:dyDescent="0.25">
      <c r="B3" t="s">
        <v>0</v>
      </c>
      <c r="G3" t="s">
        <v>1</v>
      </c>
    </row>
    <row r="4" spans="1:10" x14ac:dyDescent="0.25">
      <c r="G4" t="s">
        <v>2</v>
      </c>
    </row>
    <row r="6" spans="1:10" x14ac:dyDescent="0.25">
      <c r="A6" t="s">
        <v>3</v>
      </c>
      <c r="B6" s="220" t="s">
        <v>4</v>
      </c>
      <c r="C6" s="221"/>
      <c r="D6" s="222"/>
      <c r="E6" t="s">
        <v>5</v>
      </c>
      <c r="F6" s="5"/>
      <c r="I6" t="s">
        <v>6</v>
      </c>
      <c r="J6" s="6" t="s">
        <v>7</v>
      </c>
    </row>
    <row r="7" spans="1:10" ht="15.75" thickBot="1" x14ac:dyDescent="0.3">
      <c r="D7" s="7" t="s">
        <v>8</v>
      </c>
      <c r="J7" s="8">
        <v>45173</v>
      </c>
    </row>
    <row r="8" spans="1:10" ht="30" x14ac:dyDescent="0.25">
      <c r="A8" s="180" t="s">
        <v>9</v>
      </c>
      <c r="B8" s="181" t="s">
        <v>10</v>
      </c>
      <c r="C8" s="181" t="s">
        <v>11</v>
      </c>
      <c r="D8" s="181" t="s">
        <v>12</v>
      </c>
      <c r="E8" s="181" t="s">
        <v>13</v>
      </c>
      <c r="F8" s="181" t="s">
        <v>14</v>
      </c>
      <c r="G8" s="181" t="s">
        <v>15</v>
      </c>
      <c r="H8" s="181" t="s">
        <v>16</v>
      </c>
      <c r="I8" s="181" t="s">
        <v>17</v>
      </c>
      <c r="J8" s="182" t="s">
        <v>18</v>
      </c>
    </row>
    <row r="9" spans="1:10" ht="24" x14ac:dyDescent="0.25">
      <c r="A9" s="84" t="s">
        <v>19</v>
      </c>
      <c r="B9" s="19" t="s">
        <v>20</v>
      </c>
      <c r="C9" s="102">
        <v>173</v>
      </c>
      <c r="D9" s="168" t="s">
        <v>21</v>
      </c>
      <c r="E9" s="104">
        <v>200</v>
      </c>
      <c r="F9" s="104">
        <v>35.43</v>
      </c>
      <c r="G9" s="102">
        <v>231</v>
      </c>
      <c r="H9" s="143">
        <v>8.5069999999999997</v>
      </c>
      <c r="I9" s="143">
        <v>5.5</v>
      </c>
      <c r="J9" s="183">
        <v>30.22</v>
      </c>
    </row>
    <row r="10" spans="1:10" x14ac:dyDescent="0.25">
      <c r="A10" s="84"/>
      <c r="B10" s="19" t="s">
        <v>22</v>
      </c>
      <c r="C10" s="102">
        <v>376</v>
      </c>
      <c r="D10" s="28" t="s">
        <v>23</v>
      </c>
      <c r="E10" s="104">
        <v>200</v>
      </c>
      <c r="F10" s="104">
        <v>6.1</v>
      </c>
      <c r="G10" s="102">
        <v>56.89</v>
      </c>
      <c r="H10" s="134">
        <v>0.22420000000000001</v>
      </c>
      <c r="I10" s="134">
        <v>5.1699999999999989E-2</v>
      </c>
      <c r="J10" s="178">
        <v>13.768300000000002</v>
      </c>
    </row>
    <row r="11" spans="1:10" x14ac:dyDescent="0.25">
      <c r="A11" s="84"/>
      <c r="B11" s="19" t="s">
        <v>24</v>
      </c>
      <c r="C11" s="169" t="s">
        <v>25</v>
      </c>
      <c r="D11" s="131" t="s">
        <v>26</v>
      </c>
      <c r="E11" s="133">
        <v>30</v>
      </c>
      <c r="F11" s="133">
        <v>1.91</v>
      </c>
      <c r="G11" s="170">
        <v>54.6</v>
      </c>
      <c r="H11" s="51">
        <v>1.9</v>
      </c>
      <c r="I11" s="51">
        <v>0.23499999999999999</v>
      </c>
      <c r="J11" s="179">
        <v>12.3</v>
      </c>
    </row>
    <row r="12" spans="1:10" x14ac:dyDescent="0.25">
      <c r="A12" s="84"/>
      <c r="B12" s="6" t="s">
        <v>27</v>
      </c>
      <c r="C12" s="132">
        <v>3</v>
      </c>
      <c r="D12" s="131" t="s">
        <v>90</v>
      </c>
      <c r="E12" s="133">
        <v>40</v>
      </c>
      <c r="F12" s="133">
        <v>12</v>
      </c>
      <c r="G12" s="102">
        <v>102.6</v>
      </c>
      <c r="H12" s="134">
        <v>3.48</v>
      </c>
      <c r="I12" s="134">
        <v>5.4249999999999998</v>
      </c>
      <c r="J12" s="178">
        <v>0</v>
      </c>
    </row>
    <row r="13" spans="1:10" x14ac:dyDescent="0.25">
      <c r="A13" s="84"/>
      <c r="B13" s="6" t="s">
        <v>28</v>
      </c>
      <c r="C13" s="102" t="s">
        <v>25</v>
      </c>
      <c r="D13" s="28" t="s">
        <v>29</v>
      </c>
      <c r="E13" s="171">
        <v>100</v>
      </c>
      <c r="F13" s="171">
        <v>29.56</v>
      </c>
      <c r="G13" s="172">
        <v>66</v>
      </c>
      <c r="H13" s="134">
        <v>0.75</v>
      </c>
      <c r="I13" s="134">
        <v>0.75</v>
      </c>
      <c r="J13" s="178">
        <v>13.38</v>
      </c>
    </row>
    <row r="14" spans="1:10" ht="15.75" thickBot="1" x14ac:dyDescent="0.3">
      <c r="A14" s="115"/>
      <c r="B14" s="35"/>
      <c r="C14" s="35"/>
      <c r="D14" s="36"/>
      <c r="E14" s="37">
        <f t="shared" ref="E14:J14" si="0">SUM(E9:E13)</f>
        <v>570</v>
      </c>
      <c r="F14" s="38">
        <f t="shared" si="0"/>
        <v>85</v>
      </c>
      <c r="G14" s="37">
        <f t="shared" si="0"/>
        <v>511.09000000000003</v>
      </c>
      <c r="H14" s="37">
        <f t="shared" si="0"/>
        <v>14.8612</v>
      </c>
      <c r="I14" s="37">
        <f t="shared" si="0"/>
        <v>11.9617</v>
      </c>
      <c r="J14" s="39">
        <f t="shared" si="0"/>
        <v>69.668300000000002</v>
      </c>
    </row>
    <row r="15" spans="1:10" ht="15.75" thickBot="1" x14ac:dyDescent="0.3">
      <c r="A15" s="145"/>
      <c r="B15" s="186"/>
      <c r="C15" s="186"/>
      <c r="D15" s="187"/>
      <c r="E15" s="188"/>
      <c r="F15" s="189" t="s">
        <v>117</v>
      </c>
      <c r="G15" s="188"/>
      <c r="H15" s="188"/>
      <c r="I15" s="188"/>
      <c r="J15" s="188"/>
    </row>
    <row r="16" spans="1:10" ht="24" x14ac:dyDescent="0.25">
      <c r="A16" s="83" t="s">
        <v>19</v>
      </c>
      <c r="B16" s="13" t="s">
        <v>20</v>
      </c>
      <c r="C16" s="173">
        <v>173</v>
      </c>
      <c r="D16" s="174" t="s">
        <v>21</v>
      </c>
      <c r="E16" s="175">
        <v>200</v>
      </c>
      <c r="F16" s="175">
        <v>35.43</v>
      </c>
      <c r="G16" s="173">
        <v>231</v>
      </c>
      <c r="H16" s="176">
        <v>8.5069999999999997</v>
      </c>
      <c r="I16" s="176">
        <v>5.5</v>
      </c>
      <c r="J16" s="177">
        <v>30.22</v>
      </c>
    </row>
    <row r="17" spans="1:10" x14ac:dyDescent="0.25">
      <c r="A17" s="84"/>
      <c r="B17" s="19" t="s">
        <v>22</v>
      </c>
      <c r="C17" s="102">
        <v>376</v>
      </c>
      <c r="D17" s="28" t="s">
        <v>23</v>
      </c>
      <c r="E17" s="104">
        <v>200</v>
      </c>
      <c r="F17" s="104">
        <v>6.1</v>
      </c>
      <c r="G17" s="102">
        <v>56.89</v>
      </c>
      <c r="H17" s="134">
        <v>0.22420000000000001</v>
      </c>
      <c r="I17" s="134">
        <v>5.1699999999999989E-2</v>
      </c>
      <c r="J17" s="178">
        <v>13.768300000000002</v>
      </c>
    </row>
    <row r="18" spans="1:10" x14ac:dyDescent="0.25">
      <c r="A18" s="84"/>
      <c r="B18" s="19" t="s">
        <v>24</v>
      </c>
      <c r="C18" s="169" t="s">
        <v>25</v>
      </c>
      <c r="D18" s="131" t="s">
        <v>26</v>
      </c>
      <c r="E18" s="133">
        <v>30</v>
      </c>
      <c r="F18" s="133">
        <v>1.91</v>
      </c>
      <c r="G18" s="170">
        <v>65.52</v>
      </c>
      <c r="H18" s="51">
        <v>2.2799999999999998</v>
      </c>
      <c r="I18" s="51">
        <v>0.28000000000000003</v>
      </c>
      <c r="J18" s="179">
        <v>12.3</v>
      </c>
    </row>
    <row r="19" spans="1:10" x14ac:dyDescent="0.25">
      <c r="A19" s="84"/>
      <c r="B19" s="6" t="s">
        <v>27</v>
      </c>
      <c r="C19" s="132">
        <v>3</v>
      </c>
      <c r="D19" s="131" t="s">
        <v>90</v>
      </c>
      <c r="E19" s="133">
        <v>50</v>
      </c>
      <c r="F19" s="133">
        <v>17</v>
      </c>
      <c r="G19" s="102">
        <v>157</v>
      </c>
      <c r="H19" s="134">
        <v>5.8</v>
      </c>
      <c r="I19" s="134">
        <v>8.3000000000000007</v>
      </c>
      <c r="J19" s="178">
        <v>14.83</v>
      </c>
    </row>
    <row r="20" spans="1:10" x14ac:dyDescent="0.25">
      <c r="A20" s="84"/>
      <c r="B20" s="6" t="s">
        <v>28</v>
      </c>
      <c r="C20" s="102" t="s">
        <v>25</v>
      </c>
      <c r="D20" s="28" t="s">
        <v>29</v>
      </c>
      <c r="E20" s="171">
        <v>130</v>
      </c>
      <c r="F20" s="171">
        <v>29.56</v>
      </c>
      <c r="G20" s="172">
        <v>94.5</v>
      </c>
      <c r="H20" s="134">
        <v>1.1299999999999999</v>
      </c>
      <c r="I20" s="134">
        <v>0.57999999999999996</v>
      </c>
      <c r="J20" s="178">
        <v>15.75</v>
      </c>
    </row>
    <row r="21" spans="1:10" ht="15.75" thickBot="1" x14ac:dyDescent="0.3">
      <c r="A21" s="115"/>
      <c r="B21" s="35"/>
      <c r="C21" s="35"/>
      <c r="D21" s="36"/>
      <c r="E21" s="37">
        <f t="shared" ref="E21:J21" si="1">SUM(E16:E20)</f>
        <v>610</v>
      </c>
      <c r="F21" s="38">
        <f t="shared" si="1"/>
        <v>90</v>
      </c>
      <c r="G21" s="37">
        <f t="shared" si="1"/>
        <v>604.91</v>
      </c>
      <c r="H21" s="37">
        <f t="shared" si="1"/>
        <v>17.941199999999998</v>
      </c>
      <c r="I21" s="37">
        <f t="shared" si="1"/>
        <v>14.711700000000002</v>
      </c>
      <c r="J21" s="39">
        <f t="shared" si="1"/>
        <v>86.868300000000005</v>
      </c>
    </row>
    <row r="22" spans="1:10" x14ac:dyDescent="0.25">
      <c r="B22" s="1"/>
      <c r="C22" s="1"/>
      <c r="D22" s="2"/>
      <c r="E22" s="3"/>
      <c r="F22" s="4"/>
      <c r="G22" s="3"/>
      <c r="H22" s="3"/>
      <c r="I22" s="3"/>
      <c r="J22" s="3"/>
    </row>
    <row r="23" spans="1:10" ht="12" customHeight="1" x14ac:dyDescent="0.25">
      <c r="B23" s="1" t="s">
        <v>41</v>
      </c>
      <c r="C23" s="1"/>
      <c r="D23" s="2"/>
      <c r="E23" s="3"/>
      <c r="F23" s="4" t="s">
        <v>42</v>
      </c>
      <c r="G23" s="3"/>
      <c r="H23" s="3"/>
      <c r="I23" s="3"/>
      <c r="J23" s="3"/>
    </row>
    <row r="24" spans="1:10" x14ac:dyDescent="0.25">
      <c r="B24" s="1"/>
      <c r="C24" s="1"/>
      <c r="D24" s="2"/>
      <c r="E24" s="3"/>
      <c r="F24" s="4"/>
      <c r="G24" s="3"/>
      <c r="H24" s="3"/>
      <c r="I24" s="3"/>
      <c r="J24" s="3"/>
    </row>
    <row r="25" spans="1:10" x14ac:dyDescent="0.25">
      <c r="B25" s="1"/>
      <c r="C25" s="1"/>
      <c r="D25" s="2"/>
      <c r="E25" s="3"/>
      <c r="F25" s="4"/>
      <c r="G25" s="3"/>
      <c r="H25" s="3"/>
      <c r="I25" s="3"/>
      <c r="J25" s="3"/>
    </row>
    <row r="26" spans="1:10" x14ac:dyDescent="0.25">
      <c r="B26" t="s">
        <v>0</v>
      </c>
      <c r="G26" t="s">
        <v>1</v>
      </c>
    </row>
    <row r="27" spans="1:10" x14ac:dyDescent="0.25">
      <c r="G27" t="s">
        <v>2</v>
      </c>
    </row>
    <row r="30" spans="1:10" x14ac:dyDescent="0.25">
      <c r="A30" t="s">
        <v>3</v>
      </c>
      <c r="B30" s="220" t="s">
        <v>4</v>
      </c>
      <c r="C30" s="221"/>
      <c r="D30" s="223"/>
      <c r="E30" t="s">
        <v>5</v>
      </c>
      <c r="F30" s="5"/>
      <c r="I30" t="s">
        <v>6</v>
      </c>
      <c r="J30" s="6" t="s">
        <v>43</v>
      </c>
    </row>
    <row r="31" spans="1:10" ht="15.75" thickBot="1" x14ac:dyDescent="0.3">
      <c r="D31" s="7" t="s">
        <v>8</v>
      </c>
      <c r="J31" s="8">
        <v>45174</v>
      </c>
    </row>
    <row r="32" spans="1:10" ht="30.75" thickBot="1" x14ac:dyDescent="0.3">
      <c r="A32" s="9" t="s">
        <v>9</v>
      </c>
      <c r="B32" s="10" t="s">
        <v>10</v>
      </c>
      <c r="C32" s="10" t="s">
        <v>11</v>
      </c>
      <c r="D32" s="10" t="s">
        <v>12</v>
      </c>
      <c r="E32" s="10" t="s">
        <v>13</v>
      </c>
      <c r="F32" s="10" t="s">
        <v>14</v>
      </c>
      <c r="G32" s="10" t="s">
        <v>44</v>
      </c>
      <c r="H32" s="10" t="s">
        <v>16</v>
      </c>
      <c r="I32" s="10" t="s">
        <v>17</v>
      </c>
      <c r="J32" s="11" t="s">
        <v>18</v>
      </c>
    </row>
    <row r="33" spans="1:10" ht="37.5" thickBot="1" x14ac:dyDescent="0.3">
      <c r="A33" s="12" t="s">
        <v>19</v>
      </c>
      <c r="B33" s="13" t="s">
        <v>20</v>
      </c>
      <c r="C33" s="52" t="s">
        <v>109</v>
      </c>
      <c r="D33" s="53" t="s">
        <v>91</v>
      </c>
      <c r="E33" s="54">
        <v>240</v>
      </c>
      <c r="F33" s="54">
        <v>65.650000000000006</v>
      </c>
      <c r="G33" s="55">
        <v>309</v>
      </c>
      <c r="H33" s="55">
        <v>12</v>
      </c>
      <c r="I33" s="56">
        <v>17</v>
      </c>
      <c r="J33" s="55">
        <v>31</v>
      </c>
    </row>
    <row r="34" spans="1:10" ht="15.75" thickBot="1" x14ac:dyDescent="0.3">
      <c r="A34" s="18"/>
      <c r="B34" s="19" t="s">
        <v>22</v>
      </c>
      <c r="C34" s="14">
        <v>349</v>
      </c>
      <c r="D34" s="15" t="s">
        <v>92</v>
      </c>
      <c r="E34" s="16">
        <v>200</v>
      </c>
      <c r="F34" s="16">
        <v>6.19</v>
      </c>
      <c r="G34" s="17">
        <v>94.25</v>
      </c>
      <c r="H34" s="17">
        <v>1</v>
      </c>
      <c r="I34" s="17">
        <v>0</v>
      </c>
      <c r="J34" s="17">
        <v>23</v>
      </c>
    </row>
    <row r="35" spans="1:10" ht="15.75" thickBot="1" x14ac:dyDescent="0.3">
      <c r="A35" s="18"/>
      <c r="B35" s="19" t="s">
        <v>24</v>
      </c>
      <c r="C35" s="21" t="s">
        <v>25</v>
      </c>
      <c r="D35" s="22" t="s">
        <v>26</v>
      </c>
      <c r="E35" s="23">
        <v>25</v>
      </c>
      <c r="F35" s="23">
        <v>1.91</v>
      </c>
      <c r="G35" s="24">
        <v>54.6</v>
      </c>
      <c r="H35" s="51">
        <v>1.9</v>
      </c>
      <c r="I35" s="51">
        <v>0.23499999999999999</v>
      </c>
      <c r="J35" s="51">
        <v>12.3</v>
      </c>
    </row>
    <row r="36" spans="1:10" x14ac:dyDescent="0.25">
      <c r="A36" s="18"/>
      <c r="B36" s="6" t="s">
        <v>27</v>
      </c>
      <c r="C36" s="59">
        <v>71</v>
      </c>
      <c r="D36" s="60" t="s">
        <v>103</v>
      </c>
      <c r="E36" s="61">
        <v>50</v>
      </c>
      <c r="F36" s="61">
        <v>11.25</v>
      </c>
      <c r="G36" s="59">
        <v>6</v>
      </c>
      <c r="H36" s="59">
        <v>5</v>
      </c>
      <c r="I36" s="62">
        <v>1</v>
      </c>
      <c r="J36" s="59">
        <v>8</v>
      </c>
    </row>
    <row r="37" spans="1:10" ht="15.75" thickBot="1" x14ac:dyDescent="0.3">
      <c r="A37" s="34"/>
      <c r="B37" s="35"/>
      <c r="C37" s="35"/>
      <c r="D37" s="36"/>
      <c r="E37" s="37">
        <f t="shared" ref="E37:J37" si="2">SUM(E33:E36)</f>
        <v>515</v>
      </c>
      <c r="F37" s="38">
        <f t="shared" si="2"/>
        <v>85</v>
      </c>
      <c r="G37" s="37">
        <f t="shared" si="2"/>
        <v>463.85</v>
      </c>
      <c r="H37" s="37">
        <f t="shared" si="2"/>
        <v>19.899999999999999</v>
      </c>
      <c r="I37" s="37">
        <f t="shared" si="2"/>
        <v>18.234999999999999</v>
      </c>
      <c r="J37" s="39">
        <f t="shared" si="2"/>
        <v>74.3</v>
      </c>
    </row>
    <row r="38" spans="1:10" ht="15.75" thickBot="1" x14ac:dyDescent="0.3">
      <c r="A38" s="18"/>
      <c r="B38" s="190"/>
      <c r="C38" s="191"/>
      <c r="D38" s="192"/>
      <c r="E38" s="193" t="s">
        <v>117</v>
      </c>
      <c r="F38" s="194"/>
      <c r="G38" s="193"/>
      <c r="H38" s="193"/>
      <c r="I38" s="193"/>
      <c r="J38" s="195"/>
    </row>
    <row r="39" spans="1:10" ht="37.5" thickBot="1" x14ac:dyDescent="0.3">
      <c r="A39" s="12" t="s">
        <v>19</v>
      </c>
      <c r="B39" s="13" t="s">
        <v>20</v>
      </c>
      <c r="C39" s="52" t="s">
        <v>109</v>
      </c>
      <c r="D39" s="53" t="s">
        <v>91</v>
      </c>
      <c r="E39" s="54">
        <v>240</v>
      </c>
      <c r="F39" s="54">
        <v>65.650000000000006</v>
      </c>
      <c r="G39" s="55">
        <v>309</v>
      </c>
      <c r="H39" s="55">
        <v>13.73</v>
      </c>
      <c r="I39" s="56">
        <v>17</v>
      </c>
      <c r="J39" s="55">
        <v>31</v>
      </c>
    </row>
    <row r="40" spans="1:10" ht="15.75" thickBot="1" x14ac:dyDescent="0.3">
      <c r="A40" s="18"/>
      <c r="B40" s="19" t="s">
        <v>22</v>
      </c>
      <c r="C40" s="14">
        <v>349</v>
      </c>
      <c r="D40" s="15" t="s">
        <v>92</v>
      </c>
      <c r="E40" s="16">
        <v>200</v>
      </c>
      <c r="F40" s="16">
        <v>6.19</v>
      </c>
      <c r="G40" s="17">
        <v>94.25</v>
      </c>
      <c r="H40" s="157">
        <v>1</v>
      </c>
      <c r="I40" s="157">
        <v>0</v>
      </c>
      <c r="J40" s="157">
        <v>23</v>
      </c>
    </row>
    <row r="41" spans="1:10" ht="15.75" thickBot="1" x14ac:dyDescent="0.3">
      <c r="A41" s="18"/>
      <c r="B41" s="19" t="s">
        <v>24</v>
      </c>
      <c r="C41" s="21" t="s">
        <v>25</v>
      </c>
      <c r="D41" s="22" t="s">
        <v>26</v>
      </c>
      <c r="E41" s="23">
        <v>30</v>
      </c>
      <c r="F41" s="23">
        <v>1.91</v>
      </c>
      <c r="G41" s="158">
        <v>87.92</v>
      </c>
      <c r="H41" s="25">
        <v>2.7919999999999998</v>
      </c>
      <c r="I41" s="25">
        <v>0.28299999999999997</v>
      </c>
      <c r="J41" s="25">
        <v>18.55</v>
      </c>
    </row>
    <row r="42" spans="1:10" x14ac:dyDescent="0.25">
      <c r="A42" s="18"/>
      <c r="B42" s="6" t="s">
        <v>27</v>
      </c>
      <c r="C42" s="59">
        <v>71</v>
      </c>
      <c r="D42" s="60" t="s">
        <v>103</v>
      </c>
      <c r="E42" s="61">
        <v>80</v>
      </c>
      <c r="F42" s="61">
        <v>16.25</v>
      </c>
      <c r="G42" s="159">
        <v>11</v>
      </c>
      <c r="H42" s="160">
        <v>0.1</v>
      </c>
      <c r="I42" s="161">
        <v>0</v>
      </c>
      <c r="J42" s="160">
        <v>1.75</v>
      </c>
    </row>
    <row r="43" spans="1:10" ht="15.75" thickBot="1" x14ac:dyDescent="0.3">
      <c r="A43" s="34"/>
      <c r="B43" s="35"/>
      <c r="C43" s="35"/>
      <c r="D43" s="36"/>
      <c r="E43" s="37">
        <f t="shared" ref="E43:J43" si="3">SUM(E39:E42)</f>
        <v>550</v>
      </c>
      <c r="F43" s="38">
        <f t="shared" si="3"/>
        <v>90</v>
      </c>
      <c r="G43" s="37">
        <f t="shared" si="3"/>
        <v>502.17</v>
      </c>
      <c r="H43" s="37">
        <f t="shared" si="3"/>
        <v>17.622</v>
      </c>
      <c r="I43" s="37">
        <f t="shared" si="3"/>
        <v>17.283000000000001</v>
      </c>
      <c r="J43" s="39">
        <f t="shared" si="3"/>
        <v>74.3</v>
      </c>
    </row>
    <row r="44" spans="1:10" x14ac:dyDescent="0.25">
      <c r="B44" s="1"/>
      <c r="C44" s="1"/>
      <c r="D44" s="2"/>
      <c r="E44" s="3"/>
      <c r="F44" s="4"/>
      <c r="G44" s="3"/>
      <c r="H44" s="3"/>
      <c r="I44" s="3"/>
      <c r="J44" s="3"/>
    </row>
    <row r="45" spans="1:10" ht="12.75" customHeight="1" x14ac:dyDescent="0.25">
      <c r="B45" s="1"/>
      <c r="C45" s="1"/>
      <c r="D45" s="2"/>
      <c r="E45" s="3"/>
      <c r="F45" s="4"/>
      <c r="G45" s="3"/>
      <c r="H45" s="3"/>
      <c r="I45" s="3"/>
      <c r="J45" s="3"/>
    </row>
    <row r="46" spans="1:10" ht="14.25" customHeight="1" x14ac:dyDescent="0.25">
      <c r="A46" s="67"/>
      <c r="B46" s="68"/>
      <c r="C46" s="68"/>
      <c r="D46" s="69"/>
      <c r="E46" s="70"/>
      <c r="F46" s="71"/>
      <c r="G46" s="70"/>
      <c r="H46" s="70"/>
      <c r="I46" s="70"/>
      <c r="J46" s="70"/>
    </row>
    <row r="47" spans="1:10" ht="12" customHeight="1" x14ac:dyDescent="0.25">
      <c r="B47" s="1" t="s">
        <v>41</v>
      </c>
      <c r="C47" s="1"/>
      <c r="D47" s="2"/>
      <c r="E47" s="3"/>
      <c r="F47" s="4" t="s">
        <v>42</v>
      </c>
      <c r="G47" s="3"/>
      <c r="H47" s="3"/>
      <c r="I47" s="3"/>
      <c r="J47" s="3"/>
    </row>
    <row r="48" spans="1:10" x14ac:dyDescent="0.25">
      <c r="B48" s="1"/>
      <c r="C48" s="1"/>
      <c r="D48" s="2"/>
      <c r="E48" s="3"/>
      <c r="F48" s="4"/>
      <c r="G48" s="3"/>
      <c r="H48" s="3"/>
      <c r="I48" s="3"/>
      <c r="J48" s="3"/>
    </row>
    <row r="50" spans="1:10" x14ac:dyDescent="0.25">
      <c r="B50" t="s">
        <v>0</v>
      </c>
      <c r="G50" t="s">
        <v>1</v>
      </c>
    </row>
    <row r="51" spans="1:10" x14ac:dyDescent="0.25">
      <c r="G51" t="s">
        <v>2</v>
      </c>
    </row>
    <row r="53" spans="1:10" x14ac:dyDescent="0.25">
      <c r="A53" t="s">
        <v>3</v>
      </c>
      <c r="B53" s="220" t="s">
        <v>4</v>
      </c>
      <c r="C53" s="221"/>
      <c r="D53" s="223"/>
      <c r="E53" t="s">
        <v>5</v>
      </c>
      <c r="F53" s="5"/>
      <c r="I53" t="s">
        <v>6</v>
      </c>
      <c r="J53" s="6" t="s">
        <v>93</v>
      </c>
    </row>
    <row r="54" spans="1:10" ht="15.75" thickBot="1" x14ac:dyDescent="0.3">
      <c r="D54" s="7" t="s">
        <v>8</v>
      </c>
      <c r="J54" s="8">
        <v>45175</v>
      </c>
    </row>
    <row r="55" spans="1:10" ht="30.75" thickBot="1" x14ac:dyDescent="0.3">
      <c r="A55" s="9" t="s">
        <v>9</v>
      </c>
      <c r="B55" s="10" t="s">
        <v>10</v>
      </c>
      <c r="C55" s="10" t="s">
        <v>11</v>
      </c>
      <c r="D55" s="10" t="s">
        <v>12</v>
      </c>
      <c r="E55" s="10" t="s">
        <v>13</v>
      </c>
      <c r="F55" s="10" t="s">
        <v>14</v>
      </c>
      <c r="G55" s="10" t="s">
        <v>44</v>
      </c>
      <c r="H55" s="10" t="s">
        <v>16</v>
      </c>
      <c r="I55" s="10" t="s">
        <v>17</v>
      </c>
      <c r="J55" s="11" t="s">
        <v>18</v>
      </c>
    </row>
    <row r="56" spans="1:10" ht="24.75" thickBot="1" x14ac:dyDescent="0.3">
      <c r="A56" s="12" t="s">
        <v>19</v>
      </c>
      <c r="B56" s="13" t="s">
        <v>20</v>
      </c>
      <c r="C56" s="14">
        <v>173</v>
      </c>
      <c r="D56" s="15" t="s">
        <v>49</v>
      </c>
      <c r="E56" s="16">
        <v>200</v>
      </c>
      <c r="F56" s="16">
        <v>23.13</v>
      </c>
      <c r="G56" s="17">
        <v>231</v>
      </c>
      <c r="H56" s="17">
        <v>7</v>
      </c>
      <c r="I56" s="17">
        <v>3</v>
      </c>
      <c r="J56" s="17">
        <v>27</v>
      </c>
    </row>
    <row r="57" spans="1:10" ht="15.75" thickBot="1" x14ac:dyDescent="0.3">
      <c r="A57" s="18"/>
      <c r="B57" s="19" t="s">
        <v>22</v>
      </c>
      <c r="C57" s="52">
        <v>382</v>
      </c>
      <c r="D57" s="53" t="s">
        <v>50</v>
      </c>
      <c r="E57" s="54">
        <v>200</v>
      </c>
      <c r="F57" s="54">
        <v>17.899999999999999</v>
      </c>
      <c r="G57" s="55">
        <v>97</v>
      </c>
      <c r="H57" s="55">
        <v>2</v>
      </c>
      <c r="I57" s="55">
        <v>2</v>
      </c>
      <c r="J57" s="55">
        <v>17</v>
      </c>
    </row>
    <row r="58" spans="1:10" ht="15.75" thickBot="1" x14ac:dyDescent="0.3">
      <c r="A58" s="18"/>
      <c r="B58" s="19" t="s">
        <v>24</v>
      </c>
      <c r="C58" s="21" t="s">
        <v>25</v>
      </c>
      <c r="D58" s="22" t="s">
        <v>26</v>
      </c>
      <c r="E58" s="23">
        <v>25</v>
      </c>
      <c r="F58" s="23">
        <v>1.91</v>
      </c>
      <c r="G58" s="24">
        <v>54.6</v>
      </c>
      <c r="H58" s="51">
        <v>1.9</v>
      </c>
      <c r="I58" s="51">
        <v>0.23499999999999999</v>
      </c>
      <c r="J58" s="51">
        <v>12.3</v>
      </c>
    </row>
    <row r="59" spans="1:10" ht="15.75" thickBot="1" x14ac:dyDescent="0.3">
      <c r="A59" s="18"/>
      <c r="B59" s="6" t="s">
        <v>27</v>
      </c>
      <c r="C59" s="29">
        <v>210</v>
      </c>
      <c r="D59" s="30" t="s">
        <v>94</v>
      </c>
      <c r="E59" s="31">
        <v>50</v>
      </c>
      <c r="F59" s="31">
        <v>12.06</v>
      </c>
      <c r="G59" s="32">
        <v>112</v>
      </c>
      <c r="H59" s="152">
        <v>5.39</v>
      </c>
      <c r="I59" s="153">
        <v>9.6</v>
      </c>
      <c r="J59" s="153">
        <v>1.02</v>
      </c>
    </row>
    <row r="60" spans="1:10" ht="15.75" thickBot="1" x14ac:dyDescent="0.3">
      <c r="A60" s="18"/>
      <c r="B60" s="6" t="s">
        <v>37</v>
      </c>
      <c r="C60" s="72" t="s">
        <v>25</v>
      </c>
      <c r="D60" s="73" t="s">
        <v>52</v>
      </c>
      <c r="E60" s="74">
        <v>200</v>
      </c>
      <c r="F60" s="74">
        <v>30</v>
      </c>
      <c r="G60" s="75">
        <v>46</v>
      </c>
      <c r="H60" s="75">
        <v>1</v>
      </c>
      <c r="I60" s="75">
        <v>0</v>
      </c>
      <c r="J60" s="75">
        <v>10</v>
      </c>
    </row>
    <row r="61" spans="1:10" ht="15.75" thickBot="1" x14ac:dyDescent="0.3">
      <c r="A61" s="34"/>
      <c r="B61" s="35"/>
      <c r="C61" s="35"/>
      <c r="D61" s="36"/>
      <c r="E61" s="37">
        <f t="shared" ref="E61:J61" si="4">SUM(E56:E60)</f>
        <v>675</v>
      </c>
      <c r="F61" s="38">
        <f t="shared" si="4"/>
        <v>85</v>
      </c>
      <c r="G61" s="37">
        <f t="shared" si="4"/>
        <v>540.6</v>
      </c>
      <c r="H61" s="37">
        <f t="shared" si="4"/>
        <v>17.29</v>
      </c>
      <c r="I61" s="37">
        <f t="shared" si="4"/>
        <v>14.835000000000001</v>
      </c>
      <c r="J61" s="39">
        <f t="shared" si="4"/>
        <v>67.319999999999993</v>
      </c>
    </row>
    <row r="62" spans="1:10" ht="15.75" thickBot="1" x14ac:dyDescent="0.3">
      <c r="F62" t="s">
        <v>117</v>
      </c>
    </row>
    <row r="63" spans="1:10" ht="24.75" thickBot="1" x14ac:dyDescent="0.3">
      <c r="A63" s="12" t="s">
        <v>19</v>
      </c>
      <c r="B63" s="13" t="s">
        <v>20</v>
      </c>
      <c r="C63" s="14">
        <v>173</v>
      </c>
      <c r="D63" s="15" t="s">
        <v>49</v>
      </c>
      <c r="E63" s="16">
        <v>200</v>
      </c>
      <c r="F63" s="16">
        <v>23.13</v>
      </c>
      <c r="G63" s="17">
        <v>231</v>
      </c>
      <c r="H63" s="17">
        <v>7</v>
      </c>
      <c r="I63" s="17">
        <v>3</v>
      </c>
      <c r="J63" s="17">
        <v>27</v>
      </c>
    </row>
    <row r="64" spans="1:10" ht="15.75" thickBot="1" x14ac:dyDescent="0.3">
      <c r="A64" s="18"/>
      <c r="B64" s="19" t="s">
        <v>22</v>
      </c>
      <c r="C64" s="52">
        <v>382</v>
      </c>
      <c r="D64" s="53" t="s">
        <v>50</v>
      </c>
      <c r="E64" s="54">
        <v>200</v>
      </c>
      <c r="F64" s="54">
        <v>17.899999999999999</v>
      </c>
      <c r="G64" s="55">
        <v>97</v>
      </c>
      <c r="H64" s="55">
        <v>2</v>
      </c>
      <c r="I64" s="55">
        <v>2</v>
      </c>
      <c r="J64" s="55">
        <v>17</v>
      </c>
    </row>
    <row r="65" spans="1:10" ht="15.75" thickBot="1" x14ac:dyDescent="0.3">
      <c r="A65" s="18"/>
      <c r="B65" s="19" t="s">
        <v>24</v>
      </c>
      <c r="C65" s="21" t="s">
        <v>25</v>
      </c>
      <c r="D65" s="22" t="s">
        <v>26</v>
      </c>
      <c r="E65" s="23">
        <v>30</v>
      </c>
      <c r="F65" s="23">
        <v>1.91</v>
      </c>
      <c r="G65" s="24">
        <v>65.52</v>
      </c>
      <c r="H65" s="51">
        <v>2.2799999999999998</v>
      </c>
      <c r="I65" s="51">
        <v>0.28000000000000003</v>
      </c>
      <c r="J65" s="51">
        <v>12.3</v>
      </c>
    </row>
    <row r="66" spans="1:10" ht="15.75" thickBot="1" x14ac:dyDescent="0.3">
      <c r="A66" s="18"/>
      <c r="B66" s="6" t="s">
        <v>27</v>
      </c>
      <c r="C66" s="29">
        <v>210</v>
      </c>
      <c r="D66" s="30" t="s">
        <v>94</v>
      </c>
      <c r="E66" s="31">
        <v>70</v>
      </c>
      <c r="F66" s="31">
        <v>17.059999999999999</v>
      </c>
      <c r="G66" s="32">
        <v>112</v>
      </c>
      <c r="H66" s="152">
        <v>5.39</v>
      </c>
      <c r="I66" s="153">
        <v>9.6</v>
      </c>
      <c r="J66" s="153">
        <v>1.02</v>
      </c>
    </row>
    <row r="67" spans="1:10" ht="15.75" thickBot="1" x14ac:dyDescent="0.3">
      <c r="A67" s="18"/>
      <c r="B67" s="6" t="s">
        <v>37</v>
      </c>
      <c r="C67" s="72" t="s">
        <v>25</v>
      </c>
      <c r="D67" s="73" t="s">
        <v>52</v>
      </c>
      <c r="E67" s="74">
        <v>200</v>
      </c>
      <c r="F67" s="74">
        <v>30</v>
      </c>
      <c r="G67" s="75">
        <v>46</v>
      </c>
      <c r="H67" s="75">
        <v>1</v>
      </c>
      <c r="I67" s="75">
        <v>0</v>
      </c>
      <c r="J67" s="75">
        <v>10</v>
      </c>
    </row>
    <row r="68" spans="1:10" ht="15.75" thickBot="1" x14ac:dyDescent="0.3">
      <c r="A68" s="34"/>
      <c r="B68" s="35"/>
      <c r="C68" s="35"/>
      <c r="D68" s="36"/>
      <c r="E68" s="37">
        <f t="shared" ref="E68:J68" si="5">SUM(E63:E67)</f>
        <v>700</v>
      </c>
      <c r="F68" s="38">
        <f t="shared" si="5"/>
        <v>90</v>
      </c>
      <c r="G68" s="37">
        <f t="shared" si="5"/>
        <v>551.52</v>
      </c>
      <c r="H68" s="37">
        <f t="shared" si="5"/>
        <v>17.669999999999998</v>
      </c>
      <c r="I68" s="37">
        <f t="shared" si="5"/>
        <v>14.879999999999999</v>
      </c>
      <c r="J68" s="39">
        <f t="shared" si="5"/>
        <v>67.319999999999993</v>
      </c>
    </row>
    <row r="70" spans="1:10" x14ac:dyDescent="0.25">
      <c r="B70" s="1" t="s">
        <v>41</v>
      </c>
      <c r="C70" s="1"/>
      <c r="D70" s="2"/>
      <c r="E70" s="3"/>
      <c r="F70" s="4" t="s">
        <v>42</v>
      </c>
      <c r="G70" s="3"/>
      <c r="H70" s="3"/>
      <c r="I70" s="3"/>
      <c r="J70" s="3"/>
    </row>
    <row r="73" spans="1:10" x14ac:dyDescent="0.25">
      <c r="B73" t="s">
        <v>0</v>
      </c>
      <c r="G73" t="s">
        <v>1</v>
      </c>
    </row>
    <row r="74" spans="1:10" x14ac:dyDescent="0.25">
      <c r="G74" t="s">
        <v>2</v>
      </c>
    </row>
    <row r="76" spans="1:10" x14ac:dyDescent="0.25">
      <c r="A76" t="s">
        <v>3</v>
      </c>
      <c r="B76" s="220" t="s">
        <v>4</v>
      </c>
      <c r="C76" s="221"/>
      <c r="D76" s="222"/>
      <c r="E76" t="s">
        <v>5</v>
      </c>
      <c r="F76" s="5"/>
      <c r="I76" t="s">
        <v>6</v>
      </c>
      <c r="J76" s="6" t="s">
        <v>80</v>
      </c>
    </row>
    <row r="77" spans="1:10" ht="15.75" thickBot="1" x14ac:dyDescent="0.3">
      <c r="D77" s="7" t="s">
        <v>8</v>
      </c>
      <c r="J77" s="8">
        <v>45176</v>
      </c>
    </row>
    <row r="78" spans="1:10" ht="30" x14ac:dyDescent="0.25">
      <c r="A78" s="180" t="s">
        <v>9</v>
      </c>
      <c r="B78" s="181" t="s">
        <v>10</v>
      </c>
      <c r="C78" s="181" t="s">
        <v>11</v>
      </c>
      <c r="D78" s="181" t="s">
        <v>12</v>
      </c>
      <c r="E78" s="181" t="s">
        <v>13</v>
      </c>
      <c r="F78" s="181" t="s">
        <v>14</v>
      </c>
      <c r="G78" s="181" t="s">
        <v>44</v>
      </c>
      <c r="H78" s="181" t="s">
        <v>16</v>
      </c>
      <c r="I78" s="181" t="s">
        <v>17</v>
      </c>
      <c r="J78" s="182" t="s">
        <v>18</v>
      </c>
    </row>
    <row r="79" spans="1:10" ht="36.75" x14ac:dyDescent="0.25">
      <c r="A79" s="84" t="s">
        <v>19</v>
      </c>
      <c r="B79" s="19" t="s">
        <v>20</v>
      </c>
      <c r="C79" s="196" t="s">
        <v>113</v>
      </c>
      <c r="D79" s="103" t="s">
        <v>95</v>
      </c>
      <c r="E79" s="197">
        <v>230</v>
      </c>
      <c r="F79" s="197">
        <v>56.84</v>
      </c>
      <c r="G79" s="196">
        <v>263.166</v>
      </c>
      <c r="H79" s="196">
        <v>10.37</v>
      </c>
      <c r="I79" s="196">
        <v>17.739999999999998</v>
      </c>
      <c r="J79" s="198">
        <v>28.678000000000001</v>
      </c>
    </row>
    <row r="80" spans="1:10" x14ac:dyDescent="0.25">
      <c r="A80" s="84"/>
      <c r="B80" s="19" t="s">
        <v>22</v>
      </c>
      <c r="C80" s="102">
        <v>349</v>
      </c>
      <c r="D80" s="168" t="s">
        <v>96</v>
      </c>
      <c r="E80" s="104">
        <v>200</v>
      </c>
      <c r="F80" s="104">
        <v>15</v>
      </c>
      <c r="G80" s="172">
        <v>145</v>
      </c>
      <c r="H80" s="172">
        <v>0</v>
      </c>
      <c r="I80" s="172">
        <v>0</v>
      </c>
      <c r="J80" s="199">
        <v>14</v>
      </c>
    </row>
    <row r="81" spans="1:10" x14ac:dyDescent="0.25">
      <c r="A81" s="84"/>
      <c r="B81" s="19" t="s">
        <v>24</v>
      </c>
      <c r="C81" s="169" t="s">
        <v>25</v>
      </c>
      <c r="D81" s="131" t="s">
        <v>26</v>
      </c>
      <c r="E81" s="133">
        <v>25</v>
      </c>
      <c r="F81" s="133">
        <v>1.91</v>
      </c>
      <c r="G81" s="170">
        <v>54.6</v>
      </c>
      <c r="H81" s="51">
        <v>1.9</v>
      </c>
      <c r="I81" s="51">
        <v>0.23499999999999999</v>
      </c>
      <c r="J81" s="179">
        <v>12.3</v>
      </c>
    </row>
    <row r="82" spans="1:10" x14ac:dyDescent="0.25">
      <c r="A82" s="84"/>
      <c r="B82" s="6" t="s">
        <v>27</v>
      </c>
      <c r="C82" s="160">
        <v>71</v>
      </c>
      <c r="D82" s="168" t="s">
        <v>107</v>
      </c>
      <c r="E82" s="104">
        <v>50</v>
      </c>
      <c r="F82" s="104">
        <v>11.25</v>
      </c>
      <c r="G82" s="160">
        <v>6</v>
      </c>
      <c r="H82" s="160">
        <v>5</v>
      </c>
      <c r="I82" s="161">
        <v>1</v>
      </c>
      <c r="J82" s="185">
        <v>8</v>
      </c>
    </row>
    <row r="83" spans="1:10" ht="15.75" thickBot="1" x14ac:dyDescent="0.3">
      <c r="A83" s="115"/>
      <c r="B83" s="35"/>
      <c r="C83" s="200"/>
      <c r="D83" s="201"/>
      <c r="E83" s="202">
        <f t="shared" ref="E83:J83" si="6">SUM(E79:E82)</f>
        <v>505</v>
      </c>
      <c r="F83" s="202">
        <f t="shared" si="6"/>
        <v>85</v>
      </c>
      <c r="G83" s="203">
        <f t="shared" si="6"/>
        <v>468.76600000000002</v>
      </c>
      <c r="H83" s="203">
        <f t="shared" si="6"/>
        <v>17.27</v>
      </c>
      <c r="I83" s="203">
        <f t="shared" si="6"/>
        <v>18.974999999999998</v>
      </c>
      <c r="J83" s="204">
        <f t="shared" si="6"/>
        <v>62.977999999999994</v>
      </c>
    </row>
    <row r="84" spans="1:10" ht="15.75" thickBot="1" x14ac:dyDescent="0.3">
      <c r="A84" s="205"/>
      <c r="B84" s="206"/>
      <c r="C84" s="206"/>
      <c r="D84" s="207"/>
      <c r="E84" s="208"/>
      <c r="F84" s="209"/>
      <c r="G84" s="208"/>
      <c r="H84" s="208"/>
      <c r="I84" s="208"/>
      <c r="J84" s="208"/>
    </row>
    <row r="85" spans="1:10" ht="36.75" x14ac:dyDescent="0.25">
      <c r="A85" s="83" t="s">
        <v>19</v>
      </c>
      <c r="B85" s="13" t="s">
        <v>20</v>
      </c>
      <c r="C85" s="210" t="s">
        <v>113</v>
      </c>
      <c r="D85" s="211" t="s">
        <v>95</v>
      </c>
      <c r="E85" s="212">
        <v>230</v>
      </c>
      <c r="F85" s="212">
        <v>56.84</v>
      </c>
      <c r="G85" s="210">
        <v>263.166</v>
      </c>
      <c r="H85" s="210">
        <v>10.37</v>
      </c>
      <c r="I85" s="210">
        <v>17.739999999999998</v>
      </c>
      <c r="J85" s="213">
        <v>28.678000000000001</v>
      </c>
    </row>
    <row r="86" spans="1:10" x14ac:dyDescent="0.25">
      <c r="A86" s="84"/>
      <c r="B86" s="19" t="s">
        <v>22</v>
      </c>
      <c r="C86" s="102">
        <v>349</v>
      </c>
      <c r="D86" s="168" t="s">
        <v>96</v>
      </c>
      <c r="E86" s="104">
        <v>200</v>
      </c>
      <c r="F86" s="104">
        <v>15</v>
      </c>
      <c r="G86" s="172">
        <v>145</v>
      </c>
      <c r="H86" s="172">
        <v>0</v>
      </c>
      <c r="I86" s="172">
        <v>0</v>
      </c>
      <c r="J86" s="199">
        <v>14</v>
      </c>
    </row>
    <row r="87" spans="1:10" x14ac:dyDescent="0.25">
      <c r="A87" s="84"/>
      <c r="B87" s="19" t="s">
        <v>24</v>
      </c>
      <c r="C87" s="169" t="s">
        <v>25</v>
      </c>
      <c r="D87" s="131" t="s">
        <v>26</v>
      </c>
      <c r="E87" s="133">
        <v>30</v>
      </c>
      <c r="F87" s="133">
        <v>1.91</v>
      </c>
      <c r="G87" s="170">
        <v>65.52</v>
      </c>
      <c r="H87" s="51">
        <v>2.2799999999999998</v>
      </c>
      <c r="I87" s="51">
        <v>0.28000000000000003</v>
      </c>
      <c r="J87" s="179">
        <v>12.3</v>
      </c>
    </row>
    <row r="88" spans="1:10" x14ac:dyDescent="0.25">
      <c r="A88" s="84"/>
      <c r="B88" s="6" t="s">
        <v>27</v>
      </c>
      <c r="C88" s="160">
        <v>71</v>
      </c>
      <c r="D88" s="168" t="s">
        <v>107</v>
      </c>
      <c r="E88" s="104">
        <v>90</v>
      </c>
      <c r="F88" s="104">
        <v>16.25</v>
      </c>
      <c r="G88" s="160">
        <v>6</v>
      </c>
      <c r="H88" s="160">
        <v>5</v>
      </c>
      <c r="I88" s="161">
        <v>1</v>
      </c>
      <c r="J88" s="185">
        <v>8</v>
      </c>
    </row>
    <row r="89" spans="1:10" ht="15.75" thickBot="1" x14ac:dyDescent="0.3">
      <c r="A89" s="115"/>
      <c r="B89" s="35"/>
      <c r="C89" s="200"/>
      <c r="D89" s="201"/>
      <c r="E89" s="202">
        <f t="shared" ref="E89:J89" si="7">SUM(E85:E88)</f>
        <v>550</v>
      </c>
      <c r="F89" s="202">
        <f t="shared" si="7"/>
        <v>90</v>
      </c>
      <c r="G89" s="203">
        <f t="shared" si="7"/>
        <v>479.68599999999998</v>
      </c>
      <c r="H89" s="203">
        <f t="shared" si="7"/>
        <v>17.649999999999999</v>
      </c>
      <c r="I89" s="203">
        <f t="shared" si="7"/>
        <v>19.02</v>
      </c>
      <c r="J89" s="204">
        <f t="shared" si="7"/>
        <v>62.977999999999994</v>
      </c>
    </row>
    <row r="91" spans="1:10" x14ac:dyDescent="0.25">
      <c r="B91" s="1" t="s">
        <v>41</v>
      </c>
      <c r="C91" s="1"/>
      <c r="D91" s="2"/>
      <c r="E91" s="3"/>
      <c r="F91" s="4" t="s">
        <v>42</v>
      </c>
      <c r="G91" s="3"/>
      <c r="H91" s="3"/>
      <c r="I91" s="3"/>
      <c r="J91" s="3"/>
    </row>
    <row r="92" spans="1:10" x14ac:dyDescent="0.25">
      <c r="B92" s="1"/>
      <c r="C92" s="1"/>
      <c r="D92" s="2"/>
      <c r="E92" s="3"/>
      <c r="F92" s="4"/>
      <c r="G92" s="3"/>
      <c r="H92" s="3"/>
      <c r="I92" s="3"/>
      <c r="J92" s="3"/>
    </row>
    <row r="93" spans="1:10" x14ac:dyDescent="0.25">
      <c r="B93" s="1"/>
      <c r="C93" s="1"/>
      <c r="D93" s="2"/>
      <c r="E93" s="3"/>
      <c r="F93" s="4"/>
      <c r="G93" s="3"/>
      <c r="H93" s="3"/>
      <c r="I93" s="3"/>
      <c r="J93" s="3"/>
    </row>
    <row r="95" spans="1:10" x14ac:dyDescent="0.25">
      <c r="B95" t="s">
        <v>0</v>
      </c>
      <c r="G95" t="s">
        <v>1</v>
      </c>
    </row>
    <row r="96" spans="1:10" x14ac:dyDescent="0.25">
      <c r="G96" t="s">
        <v>2</v>
      </c>
    </row>
    <row r="98" spans="1:10" x14ac:dyDescent="0.25">
      <c r="A98" t="s">
        <v>3</v>
      </c>
      <c r="B98" s="220" t="s">
        <v>4</v>
      </c>
      <c r="C98" s="221"/>
      <c r="D98" s="222"/>
      <c r="E98" t="s">
        <v>5</v>
      </c>
      <c r="F98" s="5"/>
      <c r="I98" t="s">
        <v>6</v>
      </c>
      <c r="J98" s="6" t="s">
        <v>57</v>
      </c>
    </row>
    <row r="99" spans="1:10" ht="15.75" thickBot="1" x14ac:dyDescent="0.3">
      <c r="D99" s="7" t="s">
        <v>8</v>
      </c>
      <c r="J99" s="8">
        <v>45177</v>
      </c>
    </row>
    <row r="100" spans="1:10" ht="30.75" thickBot="1" x14ac:dyDescent="0.3">
      <c r="A100" s="9" t="s">
        <v>9</v>
      </c>
      <c r="B100" s="10" t="s">
        <v>10</v>
      </c>
      <c r="C100" s="10" t="s">
        <v>11</v>
      </c>
      <c r="D100" s="10" t="s">
        <v>12</v>
      </c>
      <c r="E100" s="10" t="s">
        <v>13</v>
      </c>
      <c r="F100" s="10" t="s">
        <v>14</v>
      </c>
      <c r="G100" s="10" t="s">
        <v>44</v>
      </c>
      <c r="H100" s="10" t="s">
        <v>16</v>
      </c>
      <c r="I100" s="10" t="s">
        <v>17</v>
      </c>
      <c r="J100" s="11" t="s">
        <v>18</v>
      </c>
    </row>
    <row r="101" spans="1:10" ht="37.5" thickBot="1" x14ac:dyDescent="0.3">
      <c r="A101" s="12" t="s">
        <v>19</v>
      </c>
      <c r="B101" s="13" t="s">
        <v>20</v>
      </c>
      <c r="C101" s="77">
        <v>188</v>
      </c>
      <c r="D101" s="73" t="s">
        <v>114</v>
      </c>
      <c r="E101" s="74">
        <v>180</v>
      </c>
      <c r="F101" s="74">
        <v>64.64</v>
      </c>
      <c r="G101" s="75">
        <v>352</v>
      </c>
      <c r="H101" s="51">
        <v>20.25</v>
      </c>
      <c r="I101" s="51">
        <v>8.9933999999999994</v>
      </c>
      <c r="J101" s="51">
        <v>36.52308</v>
      </c>
    </row>
    <row r="102" spans="1:10" ht="15.75" thickBot="1" x14ac:dyDescent="0.3">
      <c r="A102" s="18"/>
      <c r="B102" s="19" t="s">
        <v>22</v>
      </c>
      <c r="C102" s="14">
        <v>514</v>
      </c>
      <c r="D102" s="15" t="s">
        <v>59</v>
      </c>
      <c r="E102" s="16">
        <v>200</v>
      </c>
      <c r="F102" s="16">
        <v>7.45</v>
      </c>
      <c r="G102" s="17">
        <v>107</v>
      </c>
      <c r="H102" s="17">
        <v>1</v>
      </c>
      <c r="I102" s="17">
        <v>0</v>
      </c>
      <c r="J102" s="17">
        <v>20</v>
      </c>
    </row>
    <row r="103" spans="1:10" ht="15.75" thickBot="1" x14ac:dyDescent="0.3">
      <c r="A103" s="18"/>
      <c r="B103" s="19" t="s">
        <v>24</v>
      </c>
      <c r="C103" s="21" t="s">
        <v>25</v>
      </c>
      <c r="D103" s="22" t="s">
        <v>26</v>
      </c>
      <c r="E103" s="23">
        <v>25</v>
      </c>
      <c r="F103" s="23">
        <v>1.91</v>
      </c>
      <c r="G103" s="24">
        <v>54.6</v>
      </c>
      <c r="H103" s="51">
        <v>1.9</v>
      </c>
      <c r="I103" s="51">
        <v>0.23499999999999999</v>
      </c>
      <c r="J103" s="51">
        <v>12.3</v>
      </c>
    </row>
    <row r="104" spans="1:10" ht="15.75" thickBot="1" x14ac:dyDescent="0.3">
      <c r="A104" s="18"/>
      <c r="B104" s="6" t="s">
        <v>27</v>
      </c>
      <c r="C104" s="29">
        <v>1</v>
      </c>
      <c r="D104" s="15" t="s">
        <v>100</v>
      </c>
      <c r="E104" s="16">
        <v>40</v>
      </c>
      <c r="F104" s="16">
        <v>11</v>
      </c>
      <c r="G104" s="27">
        <v>135</v>
      </c>
      <c r="H104" s="17">
        <v>2.36</v>
      </c>
      <c r="I104" s="17">
        <v>7.49</v>
      </c>
      <c r="J104" s="17">
        <v>14.89</v>
      </c>
    </row>
    <row r="105" spans="1:10" ht="15.75" thickBot="1" x14ac:dyDescent="0.3">
      <c r="A105" s="34"/>
      <c r="B105" s="35"/>
      <c r="C105" s="35"/>
      <c r="D105" s="36"/>
      <c r="E105" s="37">
        <f t="shared" ref="E105:J105" si="8">SUM(E101:E104)</f>
        <v>445</v>
      </c>
      <c r="F105" s="38">
        <f t="shared" si="8"/>
        <v>85</v>
      </c>
      <c r="G105" s="37">
        <f t="shared" si="8"/>
        <v>648.6</v>
      </c>
      <c r="H105" s="37">
        <f t="shared" si="8"/>
        <v>25.509999999999998</v>
      </c>
      <c r="I105" s="37">
        <f t="shared" si="8"/>
        <v>16.718399999999999</v>
      </c>
      <c r="J105" s="39">
        <f t="shared" si="8"/>
        <v>83.713080000000005</v>
      </c>
    </row>
    <row r="106" spans="1:10" ht="15.75" thickBot="1" x14ac:dyDescent="0.3">
      <c r="F106" t="s">
        <v>117</v>
      </c>
    </row>
    <row r="107" spans="1:10" ht="36.75" x14ac:dyDescent="0.25">
      <c r="A107" s="83" t="s">
        <v>19</v>
      </c>
      <c r="B107" s="13" t="s">
        <v>20</v>
      </c>
      <c r="C107" s="214">
        <v>188</v>
      </c>
      <c r="D107" s="215" t="s">
        <v>114</v>
      </c>
      <c r="E107" s="216">
        <v>180</v>
      </c>
      <c r="F107" s="216">
        <v>64.64</v>
      </c>
      <c r="G107" s="217">
        <v>352</v>
      </c>
      <c r="H107" s="218">
        <v>20.25</v>
      </c>
      <c r="I107" s="218">
        <v>8.9933999999999994</v>
      </c>
      <c r="J107" s="219">
        <v>36.52308</v>
      </c>
    </row>
    <row r="108" spans="1:10" x14ac:dyDescent="0.25">
      <c r="A108" s="84"/>
      <c r="B108" s="19" t="s">
        <v>22</v>
      </c>
      <c r="C108" s="102">
        <v>514</v>
      </c>
      <c r="D108" s="168" t="s">
        <v>59</v>
      </c>
      <c r="E108" s="104">
        <v>200</v>
      </c>
      <c r="F108" s="104">
        <v>7.45</v>
      </c>
      <c r="G108" s="102">
        <v>107</v>
      </c>
      <c r="H108" s="102">
        <v>1</v>
      </c>
      <c r="I108" s="102">
        <v>0</v>
      </c>
      <c r="J108" s="184">
        <v>20</v>
      </c>
    </row>
    <row r="109" spans="1:10" x14ac:dyDescent="0.25">
      <c r="A109" s="84"/>
      <c r="B109" s="19" t="s">
        <v>24</v>
      </c>
      <c r="C109" s="169" t="s">
        <v>25</v>
      </c>
      <c r="D109" s="131" t="s">
        <v>26</v>
      </c>
      <c r="E109" s="133">
        <v>30</v>
      </c>
      <c r="F109" s="133">
        <v>1.91</v>
      </c>
      <c r="G109" s="170">
        <v>65.52</v>
      </c>
      <c r="H109" s="51">
        <v>2.2799999999999998</v>
      </c>
      <c r="I109" s="51">
        <v>0.28000000000000003</v>
      </c>
      <c r="J109" s="179">
        <v>12.3</v>
      </c>
    </row>
    <row r="110" spans="1:10" x14ac:dyDescent="0.25">
      <c r="A110" s="84"/>
      <c r="B110" s="6" t="s">
        <v>27</v>
      </c>
      <c r="C110" s="91">
        <v>1</v>
      </c>
      <c r="D110" s="168" t="s">
        <v>118</v>
      </c>
      <c r="E110" s="104">
        <v>50</v>
      </c>
      <c r="F110" s="104">
        <v>16</v>
      </c>
      <c r="G110" s="172">
        <v>135</v>
      </c>
      <c r="H110" s="102">
        <v>2.36</v>
      </c>
      <c r="I110" s="102">
        <v>7.49</v>
      </c>
      <c r="J110" s="184">
        <v>14.89</v>
      </c>
    </row>
    <row r="111" spans="1:10" ht="15.75" thickBot="1" x14ac:dyDescent="0.3">
      <c r="A111" s="115"/>
      <c r="B111" s="35"/>
      <c r="C111" s="35"/>
      <c r="D111" s="36"/>
      <c r="E111" s="37">
        <f t="shared" ref="E111:J111" si="9">SUM(E107:E110)</f>
        <v>460</v>
      </c>
      <c r="F111" s="38">
        <f t="shared" si="9"/>
        <v>90</v>
      </c>
      <c r="G111" s="37">
        <f t="shared" si="9"/>
        <v>659.52</v>
      </c>
      <c r="H111" s="37">
        <f t="shared" si="9"/>
        <v>25.89</v>
      </c>
      <c r="I111" s="37">
        <f t="shared" si="9"/>
        <v>16.763399999999997</v>
      </c>
      <c r="J111" s="39">
        <f t="shared" si="9"/>
        <v>83.713080000000005</v>
      </c>
    </row>
    <row r="113" spans="2:10" x14ac:dyDescent="0.25">
      <c r="B113" s="1" t="s">
        <v>41</v>
      </c>
      <c r="C113" s="1"/>
      <c r="D113" s="2"/>
      <c r="E113" s="3"/>
      <c r="F113" s="4" t="s">
        <v>42</v>
      </c>
      <c r="G113" s="3"/>
      <c r="H113" s="3"/>
      <c r="I113" s="3"/>
      <c r="J113" s="3"/>
    </row>
  </sheetData>
  <mergeCells count="5">
    <mergeCell ref="B6:D6"/>
    <mergeCell ref="B30:D30"/>
    <mergeCell ref="B53:D53"/>
    <mergeCell ref="B76:D76"/>
    <mergeCell ref="B98:D9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5-11</vt:lpstr>
      <vt:lpstr>овз</vt:lpstr>
      <vt:lpstr>детсад</vt:lpstr>
      <vt:lpstr>звёздный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2023-09-01T10:49:41Z</dcterms:modified>
</cp:coreProperties>
</file>