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меню первое  полугодие 2023-24\"/>
    </mc:Choice>
  </mc:AlternateContent>
  <xr:revisionPtr revIDLastSave="0" documentId="13_ncr:1_{4794F00F-DD64-4185-9E27-CC026FFCF9D0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-4" sheetId="1" r:id="rId1"/>
    <sheet name="5-11" sheetId="2" r:id="rId2"/>
    <sheet name="овз" sheetId="3" r:id="rId3"/>
    <sheet name="детсад" sheetId="4" r:id="rId4"/>
    <sheet name="звёздны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5" l="1"/>
  <c r="I111" i="5"/>
  <c r="H111" i="5"/>
  <c r="G111" i="5"/>
  <c r="F111" i="5"/>
  <c r="E111" i="5"/>
  <c r="J105" i="5"/>
  <c r="I105" i="5"/>
  <c r="H105" i="5"/>
  <c r="G105" i="5"/>
  <c r="F105" i="5"/>
  <c r="E105" i="5"/>
  <c r="J89" i="5"/>
  <c r="I89" i="5"/>
  <c r="H89" i="5"/>
  <c r="G89" i="5"/>
  <c r="F89" i="5"/>
  <c r="E89" i="5"/>
  <c r="J83" i="5"/>
  <c r="I83" i="5"/>
  <c r="H83" i="5"/>
  <c r="G83" i="5"/>
  <c r="F83" i="5"/>
  <c r="E83" i="5"/>
  <c r="J68" i="5"/>
  <c r="I68" i="5"/>
  <c r="H68" i="5"/>
  <c r="G68" i="5"/>
  <c r="F68" i="5"/>
  <c r="E68" i="5"/>
  <c r="J61" i="5"/>
  <c r="I61" i="5"/>
  <c r="H61" i="5"/>
  <c r="G61" i="5"/>
  <c r="F61" i="5"/>
  <c r="E61" i="5"/>
  <c r="J43" i="5"/>
  <c r="I43" i="5"/>
  <c r="H43" i="5"/>
  <c r="G43" i="5"/>
  <c r="F43" i="5"/>
  <c r="E43" i="5"/>
  <c r="J37" i="5"/>
  <c r="I37" i="5"/>
  <c r="H37" i="5"/>
  <c r="G37" i="5"/>
  <c r="F37" i="5"/>
  <c r="E37" i="5"/>
  <c r="J21" i="5"/>
  <c r="I21" i="5"/>
  <c r="H21" i="5"/>
  <c r="G21" i="5"/>
  <c r="F21" i="5"/>
  <c r="E21" i="5"/>
  <c r="J14" i="5"/>
  <c r="I14" i="5"/>
  <c r="H14" i="5"/>
  <c r="G14" i="5"/>
  <c r="F14" i="5"/>
  <c r="E14" i="5"/>
  <c r="J109" i="4"/>
  <c r="I109" i="4"/>
  <c r="H109" i="4"/>
  <c r="G109" i="4"/>
  <c r="F109" i="4"/>
  <c r="E109" i="4"/>
  <c r="J106" i="4"/>
  <c r="I106" i="4"/>
  <c r="H106" i="4"/>
  <c r="G106" i="4"/>
  <c r="F106" i="4"/>
  <c r="E106" i="4"/>
  <c r="J98" i="4"/>
  <c r="I98" i="4"/>
  <c r="H98" i="4"/>
  <c r="G98" i="4"/>
  <c r="F98" i="4"/>
  <c r="E98" i="4"/>
  <c r="J81" i="4"/>
  <c r="I81" i="4"/>
  <c r="H81" i="4"/>
  <c r="G81" i="4"/>
  <c r="F81" i="4"/>
  <c r="E81" i="4"/>
  <c r="J78" i="4"/>
  <c r="I78" i="4"/>
  <c r="H78" i="4"/>
  <c r="G78" i="4"/>
  <c r="F78" i="4"/>
  <c r="E78" i="4"/>
  <c r="J69" i="4"/>
  <c r="I69" i="4"/>
  <c r="H69" i="4"/>
  <c r="G69" i="4"/>
  <c r="F69" i="4"/>
  <c r="E69" i="4"/>
  <c r="J53" i="4"/>
  <c r="I53" i="4"/>
  <c r="H53" i="4"/>
  <c r="G53" i="4"/>
  <c r="F53" i="4"/>
  <c r="E53" i="4"/>
  <c r="J50" i="4"/>
  <c r="I50" i="4"/>
  <c r="H50" i="4"/>
  <c r="G50" i="4"/>
  <c r="F50" i="4"/>
  <c r="E50" i="4"/>
  <c r="J43" i="4"/>
  <c r="I43" i="4"/>
  <c r="H43" i="4"/>
  <c r="G43" i="4"/>
  <c r="F43" i="4"/>
  <c r="E43" i="4"/>
  <c r="J23" i="4"/>
  <c r="I23" i="4"/>
  <c r="H23" i="4"/>
  <c r="G23" i="4"/>
  <c r="F23" i="4"/>
  <c r="E23" i="4"/>
  <c r="J20" i="4"/>
  <c r="I20" i="4"/>
  <c r="H20" i="4"/>
  <c r="G20" i="4"/>
  <c r="F20" i="4"/>
  <c r="E20" i="4"/>
  <c r="J14" i="4"/>
  <c r="I14" i="4"/>
  <c r="H14" i="4"/>
  <c r="G14" i="4"/>
  <c r="F14" i="4"/>
  <c r="E14" i="4"/>
  <c r="J129" i="3"/>
  <c r="I129" i="3"/>
  <c r="H129" i="3"/>
  <c r="G129" i="3"/>
  <c r="F129" i="3"/>
  <c r="E129" i="3"/>
  <c r="I119" i="3"/>
  <c r="E119" i="3"/>
  <c r="J118" i="3"/>
  <c r="J119" i="3" s="1"/>
  <c r="I118" i="3"/>
  <c r="H118" i="3"/>
  <c r="H119" i="3" s="1"/>
  <c r="G118" i="3"/>
  <c r="G119" i="3" s="1"/>
  <c r="F118" i="3"/>
  <c r="F119" i="3" s="1"/>
  <c r="E118" i="3"/>
  <c r="I104" i="3"/>
  <c r="G104" i="3"/>
  <c r="F104" i="3"/>
  <c r="E104" i="3"/>
  <c r="J96" i="3"/>
  <c r="J104" i="3" s="1"/>
  <c r="I96" i="3"/>
  <c r="H96" i="3"/>
  <c r="H104" i="3" s="1"/>
  <c r="J94" i="3"/>
  <c r="I94" i="3"/>
  <c r="H94" i="3"/>
  <c r="G94" i="3"/>
  <c r="F94" i="3"/>
  <c r="E94" i="3"/>
  <c r="J79" i="3"/>
  <c r="I79" i="3"/>
  <c r="H79" i="3"/>
  <c r="G79" i="3"/>
  <c r="F79" i="3"/>
  <c r="E79" i="3"/>
  <c r="J69" i="3"/>
  <c r="I69" i="3"/>
  <c r="H69" i="3"/>
  <c r="G69" i="3"/>
  <c r="F69" i="3"/>
  <c r="E69" i="3"/>
  <c r="J51" i="3"/>
  <c r="I51" i="3"/>
  <c r="H51" i="3"/>
  <c r="G51" i="3"/>
  <c r="F51" i="3"/>
  <c r="E51" i="3"/>
  <c r="J41" i="3"/>
  <c r="I41" i="3"/>
  <c r="H41" i="3"/>
  <c r="G41" i="3"/>
  <c r="E41" i="3"/>
  <c r="J24" i="3"/>
  <c r="I24" i="3"/>
  <c r="H24" i="3"/>
  <c r="G24" i="3"/>
  <c r="F24" i="3"/>
  <c r="E24" i="3"/>
  <c r="J14" i="3"/>
  <c r="I14" i="3"/>
  <c r="H14" i="3"/>
  <c r="G14" i="3"/>
  <c r="F14" i="3"/>
  <c r="E14" i="3"/>
  <c r="J126" i="2"/>
  <c r="I126" i="2"/>
  <c r="H126" i="2"/>
  <c r="G126" i="2"/>
  <c r="F126" i="2"/>
  <c r="E126" i="2"/>
  <c r="J118" i="2"/>
  <c r="I118" i="2"/>
  <c r="H118" i="2"/>
  <c r="G118" i="2"/>
  <c r="F118" i="2"/>
  <c r="E118" i="2"/>
  <c r="H101" i="2"/>
  <c r="G101" i="2"/>
  <c r="F101" i="2"/>
  <c r="E101" i="2"/>
  <c r="J95" i="2"/>
  <c r="J101" i="2" s="1"/>
  <c r="I95" i="2"/>
  <c r="I101" i="2" s="1"/>
  <c r="H95" i="2"/>
  <c r="J93" i="2"/>
  <c r="I93" i="2"/>
  <c r="H93" i="2"/>
  <c r="G93" i="2"/>
  <c r="F93" i="2"/>
  <c r="E93" i="2"/>
  <c r="J78" i="2"/>
  <c r="G78" i="2"/>
  <c r="F78" i="2"/>
  <c r="E78" i="2"/>
  <c r="J73" i="2"/>
  <c r="I73" i="2"/>
  <c r="I78" i="2" s="1"/>
  <c r="H73" i="2"/>
  <c r="H78" i="2" s="1"/>
  <c r="J70" i="2"/>
  <c r="I70" i="2"/>
  <c r="H70" i="2"/>
  <c r="G70" i="2"/>
  <c r="F70" i="2"/>
  <c r="E70" i="2"/>
  <c r="J52" i="2"/>
  <c r="I52" i="2"/>
  <c r="H52" i="2"/>
  <c r="G52" i="2"/>
  <c r="F52" i="2"/>
  <c r="E52" i="2"/>
  <c r="J44" i="2"/>
  <c r="I44" i="2"/>
  <c r="H44" i="2"/>
  <c r="G44" i="2"/>
  <c r="F44" i="2"/>
  <c r="E44" i="2"/>
  <c r="J24" i="2"/>
  <c r="I24" i="2"/>
  <c r="H24" i="2"/>
  <c r="G24" i="2"/>
  <c r="F24" i="2"/>
  <c r="E24" i="2"/>
  <c r="J15" i="2"/>
  <c r="I15" i="2"/>
  <c r="H15" i="2"/>
  <c r="G15" i="2"/>
  <c r="F15" i="2"/>
  <c r="E15" i="2"/>
  <c r="J126" i="1"/>
  <c r="I126" i="1"/>
  <c r="H126" i="1"/>
  <c r="G126" i="1"/>
  <c r="F126" i="1"/>
  <c r="E126" i="1"/>
  <c r="J118" i="1"/>
  <c r="I118" i="1"/>
  <c r="H118" i="1"/>
  <c r="G118" i="1"/>
  <c r="F118" i="1"/>
  <c r="E118" i="1"/>
  <c r="H101" i="1"/>
  <c r="G101" i="1"/>
  <c r="F101" i="1"/>
  <c r="E101" i="1"/>
  <c r="J95" i="1"/>
  <c r="J101" i="1" s="1"/>
  <c r="I95" i="1"/>
  <c r="I101" i="1" s="1"/>
  <c r="H95" i="1"/>
  <c r="J93" i="1"/>
  <c r="I93" i="1"/>
  <c r="H93" i="1"/>
  <c r="G93" i="1"/>
  <c r="F93" i="1"/>
  <c r="E93" i="1"/>
  <c r="J78" i="1"/>
  <c r="I78" i="1"/>
  <c r="H78" i="1"/>
  <c r="G78" i="1"/>
  <c r="F78" i="1"/>
  <c r="E78" i="1"/>
  <c r="J70" i="1"/>
  <c r="I70" i="1"/>
  <c r="H70" i="1"/>
  <c r="G70" i="1"/>
  <c r="F70" i="1"/>
  <c r="E70" i="1"/>
  <c r="J52" i="1"/>
  <c r="I52" i="1"/>
  <c r="H52" i="1"/>
  <c r="G52" i="1"/>
  <c r="F52" i="1"/>
  <c r="E52" i="1"/>
  <c r="J44" i="1"/>
  <c r="I44" i="1"/>
  <c r="H44" i="1"/>
  <c r="G44" i="1"/>
  <c r="F44" i="1"/>
  <c r="E44" i="1"/>
  <c r="J23" i="1"/>
  <c r="I23" i="1"/>
  <c r="H23" i="1"/>
  <c r="G23" i="1"/>
  <c r="F23" i="1"/>
  <c r="E23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<sst xmlns="http://schemas.openxmlformats.org/spreadsheetml/2006/main" count="1211" uniqueCount="121">
  <si>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</si>
  <si>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</si>
  <si>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</si>
  <si>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</si>
  <si>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</si>
  <si>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</si>
  <si>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</si>
  <si>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</si>
  <si>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</si>
  <si>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</si>
  <si>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</si>
  <si>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</si>
  <si>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</si>
  <si>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</si>
  <si>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</si>
  <si>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</si>
  <si>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</si>
  <si>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</si>
  <si>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</si>
  <si>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</si>
  <si>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</si>
  <si>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овсяная (</t>
    </r>
    <r>
      <rPr>
        <sz val="8"/>
        <color indexed="8"/>
        <rFont val="Times New Roman"/>
        <family val="1"/>
        <charset val="204"/>
      </rPr>
      <t xml:space="preserve"> геркулес, молоко, сахар-песок,соль йод.масло сливочное)</t>
    </r>
  </si>
  <si>
    <t>гор.напиток</t>
  </si>
  <si>
    <t>Чай с сахаром витаминизированный</t>
  </si>
  <si>
    <t>хлеб</t>
  </si>
  <si>
    <t>г/п</t>
  </si>
  <si>
    <t>Хлеб  йодированный</t>
  </si>
  <si>
    <t>закуска</t>
  </si>
  <si>
    <t xml:space="preserve">Бутерброд с сыром </t>
  </si>
  <si>
    <t>фрукты</t>
  </si>
  <si>
    <t xml:space="preserve">Фрукт </t>
  </si>
  <si>
    <t>Обед</t>
  </si>
  <si>
    <t>1 блюдо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</si>
  <si>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</si>
  <si>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t>2 блюдо</t>
  </si>
  <si>
    <r>
      <t>Биточки  в соусе (</t>
    </r>
    <r>
      <rPr>
        <sz val="8"/>
        <rFont val="Times New Roman"/>
        <family val="1"/>
        <charset val="204"/>
      </rPr>
      <t>говядина,свинина, лук репч., крупа рисовая, масло раст., соль йодир.)</t>
    </r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</si>
  <si>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</si>
  <si>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</si>
  <si>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</si>
  <si>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</si>
  <si>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</si>
  <si>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</si>
  <si>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</si>
  <si>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</si>
  <si>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2 вторник</t>
  </si>
  <si>
    <t>К/кал</t>
  </si>
  <si>
    <t>234/312</t>
  </si>
  <si>
    <r>
      <t>Котлета «Мечта» с соусом и картофельным пюре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йодированная,картофель,молоко,масло сливочное )</t>
    </r>
    <r>
      <rPr>
        <sz val="10"/>
        <color indexed="8"/>
        <rFont val="Times New Roman"/>
        <family val="1"/>
        <charset val="204"/>
      </rPr>
      <t xml:space="preserve">  </t>
    </r>
  </si>
  <si>
    <r>
      <t xml:space="preserve">Комот из сухофруктов </t>
    </r>
    <r>
      <rPr>
        <sz val="8"/>
        <color theme="1"/>
        <rFont val="Times New Roman"/>
        <family val="1"/>
        <charset val="204"/>
      </rPr>
      <t>(сухофрукты,сахар)</t>
    </r>
  </si>
  <si>
    <t>Помидоры свежие порциями</t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</si>
  <si>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</si>
  <si>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</si>
  <si>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t xml:space="preserve">Пюре картофельное </t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</si>
  <si>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</si>
  <si>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</si>
  <si>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</si>
  <si>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Омлет натуральный</t>
  </si>
  <si>
    <t xml:space="preserve">Сок фруктовый в потребительской упаковке </t>
  </si>
  <si>
    <r>
      <t>Суп полевой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крупа ячневая)</t>
    </r>
  </si>
  <si>
    <t>Голубцы ленивые в соусе 70/20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</si>
  <si>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</si>
  <si>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4 четверг</t>
  </si>
  <si>
    <t>294/203</t>
  </si>
  <si>
    <r>
      <t>Котлета из индейки в соусе с макаронами(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йодированная,соус красный,макароны</t>
    </r>
    <r>
      <rPr>
        <sz val="10"/>
        <color theme="1"/>
        <rFont val="Times New Roman"/>
        <family val="1"/>
        <charset val="204"/>
      </rPr>
      <t xml:space="preserve">) </t>
    </r>
  </si>
  <si>
    <r>
      <t xml:space="preserve">Компот из кураги </t>
    </r>
    <r>
      <rPr>
        <sz val="8"/>
        <color theme="1"/>
        <rFont val="Times New Roman"/>
        <family val="1"/>
        <charset val="204"/>
      </rPr>
      <t>(курага,сахар)</t>
    </r>
  </si>
  <si>
    <t>Огурцы  свежие порциями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</si>
  <si>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</si>
  <si>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</si>
  <si>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Макароны отварные с маслом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</si>
  <si>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5 пятница</t>
  </si>
  <si>
    <r>
      <t>Запеканка творожная с рисом и  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</t>
    </r>
  </si>
  <si>
    <t>Чай с молоком</t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</si>
  <si>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</si>
  <si>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</si>
  <si>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                                                Меню по возрастам, согласно СанПиНа 2409.08 и МР2.4.0179-20    5-11  классы</t>
  </si>
  <si>
    <t xml:space="preserve">                                                Меню по возрастам, согласно СанПиНа 2409.08 и МР2.4.0179-20    5-11 классы</t>
  </si>
  <si>
    <t>Голубцы ленивые в соусе 70/30</t>
  </si>
  <si>
    <r>
      <t xml:space="preserve">Макароны отварные </t>
    </r>
    <r>
      <rPr>
        <sz val="8"/>
        <color indexed="8"/>
        <rFont val="Times New Roman"/>
        <family val="1"/>
        <charset val="204"/>
      </rPr>
      <t>( макароны,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</si>
  <si>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Согласовано Директор МАОУ "СОШ N5"</t>
  </si>
  <si>
    <t xml:space="preserve">                                                Меню по возрастам, согласно СанПиНа 2409.08 и МР2.4.0179-20    1-4 классы с овз</t>
  </si>
  <si>
    <t xml:space="preserve">напиток </t>
  </si>
  <si>
    <r>
      <t>Биточки с соусом(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</si>
  <si>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t>напиток</t>
  </si>
  <si>
    <t>Шоколад</t>
  </si>
  <si>
    <t xml:space="preserve">булочное </t>
  </si>
  <si>
    <t>Булочка школьная</t>
  </si>
  <si>
    <t xml:space="preserve">Голубцы ленивые в соусе 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</si>
  <si>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</si>
  <si>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</si>
  <si>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</si>
  <si>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сахаром (</t>
    </r>
    <r>
      <rPr>
        <sz val="8"/>
        <color theme="1"/>
        <rFont val="Times New Roman"/>
        <family val="1"/>
        <charset val="204"/>
      </rPr>
      <t>чай, сахар-песок</t>
    </r>
    <r>
      <rPr>
        <sz val="10"/>
        <color theme="1"/>
        <rFont val="Times New Roman"/>
        <family val="1"/>
        <charset val="204"/>
      </rPr>
      <t>)</t>
    </r>
  </si>
  <si>
    <t xml:space="preserve">Сыр порциями </t>
  </si>
  <si>
    <t>Завтрак 2</t>
  </si>
  <si>
    <r>
      <t xml:space="preserve">Чай с вареньем </t>
    </r>
    <r>
      <rPr>
        <sz val="8"/>
        <color indexed="8"/>
        <rFont val="Times New Roman"/>
        <family val="1"/>
        <charset val="204"/>
      </rPr>
      <t>(чай,сахар,варенье)</t>
    </r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</si>
  <si>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</si>
  <si>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</si>
  <si>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</si>
  <si>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</si>
  <si>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</si>
  <si>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t>Чай с лимоном (чай, сахар-песок,варенье)</t>
  </si>
  <si>
    <t xml:space="preserve">Печенье </t>
  </si>
  <si>
    <t>обед</t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</si>
  <si>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</si>
  <si>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t>Пряники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</si>
  <si>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</si>
  <si>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</si>
  <si>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 xml:space="preserve">Варенье </t>
  </si>
  <si>
    <t xml:space="preserve">Сок </t>
  </si>
  <si>
    <t>Комот из сухофруктов</t>
  </si>
  <si>
    <t>Чай с лимоном (чай, сахар-песок,лимон)</t>
  </si>
  <si>
    <t>Сухарики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</si>
  <si>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</si>
  <si>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Фрукт</t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</si>
  <si>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</si>
  <si>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t>Чай с вареньем (чай, сахар-песок,варенье)</t>
  </si>
  <si>
    <t>Булочка сырная</t>
  </si>
  <si>
    <t>5-11 классы</t>
  </si>
  <si>
    <t>Бутерброд с сыром</t>
  </si>
  <si>
    <r>
      <t>Суп картофельный с крупой(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йодированная,гречка)</t>
    </r>
  </si>
  <si>
    <r>
      <t>Напиток плодово-ягодный  (</t>
    </r>
    <r>
      <rPr>
        <sz val="8"/>
        <color theme="1"/>
        <rFont val="Times New Roman"/>
        <family val="1"/>
        <charset val="204"/>
      </rPr>
      <t>шиповник,облепиха,сахар)</t>
    </r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</si>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</sst>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vertical="top" wrapText="1"/>
    </xf>
    <xf numFmtId="0" fontId="8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9" fillId="0" borderId="19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vertical="center" wrapText="1"/>
      <protection locked="0"/>
    </xf>
    <xf numFmtId="0" fontId="4" fillId="0" borderId="19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3" xfId="0" applyBorder="1" applyProtection="1">
      <protection locked="0"/>
    </xf>
    <xf numFmtId="0" fontId="3" fillId="0" borderId="20" xfId="1" applyFont="1" applyBorder="1" applyAlignment="1">
      <alignment horizontal="center" vertical="center" wrapText="1"/>
    </xf>
    <xf numFmtId="0" fontId="4" fillId="0" borderId="15" xfId="1" applyFont="1" applyBorder="1" applyAlignment="1">
      <alignment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center" wrapText="1"/>
    </xf>
    <xf numFmtId="0" fontId="4" fillId="0" borderId="19" xfId="1" applyFont="1" applyBorder="1" applyAlignment="1">
      <alignment horizontal="center" vertical="center" wrapText="1"/>
    </xf>
    <xf numFmtId="0" fontId="9" fillId="0" borderId="19" xfId="1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2" fontId="6" fillId="0" borderId="4" xfId="0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15" fillId="0" borderId="20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15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24" xfId="0" applyFont="1" applyBorder="1" applyAlignment="1">
      <alignment vertical="top" wrapText="1"/>
    </xf>
    <xf numFmtId="0" fontId="9" fillId="0" borderId="2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6" xfId="0" applyFill="1" applyBorder="1" applyProtection="1"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30" xfId="0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0" fillId="5" borderId="4" xfId="0" applyFill="1" applyBorder="1" applyProtection="1"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11" xfId="1" applyFont="1" applyFill="1" applyBorder="1" applyAlignment="1" applyProtection="1">
      <alignment vertical="center" wrapText="1"/>
      <protection locked="0"/>
    </xf>
    <xf numFmtId="0" fontId="4" fillId="5" borderId="11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center" wrapText="1"/>
    </xf>
    <xf numFmtId="0" fontId="0" fillId="3" borderId="9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31" xfId="0" applyBorder="1"/>
    <xf numFmtId="0" fontId="0" fillId="0" borderId="9" xfId="0" applyBorder="1" applyProtection="1">
      <protection locked="0"/>
    </xf>
    <xf numFmtId="0" fontId="3" fillId="0" borderId="10" xfId="1" applyFont="1" applyBorder="1" applyAlignment="1">
      <alignment vertical="center" wrapText="1"/>
    </xf>
    <xf numFmtId="0" fontId="0" fillId="0" borderId="32" xfId="0" applyBorder="1"/>
    <xf numFmtId="0" fontId="0" fillId="0" borderId="4" xfId="0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1" fontId="0" fillId="6" borderId="21" xfId="0" applyNumberFormat="1" applyFill="1" applyBorder="1" applyProtection="1">
      <protection locked="0"/>
    </xf>
    <xf numFmtId="0" fontId="0" fillId="0" borderId="33" xfId="0" applyBorder="1"/>
    <xf numFmtId="0" fontId="0" fillId="6" borderId="17" xfId="0" applyFill="1" applyBorder="1" applyProtection="1">
      <protection locked="0"/>
    </xf>
    <xf numFmtId="0" fontId="0" fillId="6" borderId="17" xfId="0" applyFill="1" applyBorder="1" applyAlignment="1" applyProtection="1">
      <alignment wrapText="1"/>
      <protection locked="0"/>
    </xf>
    <xf numFmtId="1" fontId="0" fillId="6" borderId="17" xfId="0" applyNumberFormat="1" applyFill="1" applyBorder="1" applyProtection="1">
      <protection locked="0"/>
    </xf>
    <xf numFmtId="2" fontId="0" fillId="6" borderId="17" xfId="0" applyNumberFormat="1" applyFill="1" applyBorder="1" applyProtection="1">
      <protection locked="0"/>
    </xf>
    <xf numFmtId="1" fontId="0" fillId="6" borderId="18" xfId="0" applyNumberFormat="1" applyFill="1" applyBorder="1" applyProtection="1"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34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vertical="center" wrapText="1"/>
      <protection locked="0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3" fillId="0" borderId="23" xfId="1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4" fillId="0" borderId="4" xfId="1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21" xfId="1" applyFont="1" applyBorder="1" applyAlignment="1">
      <alignment horizontal="center" vertical="top" wrapText="1"/>
    </xf>
    <xf numFmtId="0" fontId="3" fillId="0" borderId="21" xfId="1" applyFont="1" applyBorder="1" applyAlignment="1">
      <alignment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3" fillId="0" borderId="9" xfId="1" applyFont="1" applyBorder="1" applyAlignment="1">
      <alignment horizontal="center" vertical="top" wrapText="1"/>
    </xf>
    <xf numFmtId="0" fontId="4" fillId="0" borderId="9" xfId="1" applyFont="1" applyBorder="1" applyAlignment="1">
      <alignment vertical="top" wrapText="1"/>
    </xf>
    <xf numFmtId="0" fontId="4" fillId="0" borderId="9" xfId="1" applyFont="1" applyBorder="1" applyAlignment="1">
      <alignment horizontal="center" vertical="top" wrapText="1"/>
    </xf>
    <xf numFmtId="0" fontId="3" fillId="0" borderId="35" xfId="1" applyFont="1" applyBorder="1" applyAlignment="1">
      <alignment horizontal="center" vertical="top" wrapText="1"/>
    </xf>
    <xf numFmtId="0" fontId="3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2B4C97A-2DBD-4080-8CCE-043924A1EB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opLeftCell="A64" workbookViewId="0">
      <selection activeCell="C75" sqref="C75:D75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5" t="s">
        <v>4</v>
      </c>
      <c r="C6" s="6"/>
      <c r="D6" s="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8</v>
      </c>
      <c r="J7" s="11">
        <v>45187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4" t="s">
        <v>18</v>
      </c>
    </row>
    <row r="9" spans="1:10" ht="24.75" thickBot="1" x14ac:dyDescent="0.3">
      <c r="A9" s="15" t="s">
        <v>19</v>
      </c>
      <c r="B9" s="16" t="s">
        <v>20</v>
      </c>
      <c r="C9" s="17">
        <v>173</v>
      </c>
      <c r="D9" s="18" t="s">
        <v>21</v>
      </c>
      <c r="E9" s="19">
        <v>200</v>
      </c>
      <c r="F9" s="19">
        <v>35.43</v>
      </c>
      <c r="G9" s="20">
        <v>231</v>
      </c>
      <c r="H9" s="21">
        <v>8.5069999999999997</v>
      </c>
      <c r="I9" s="21">
        <v>5.5</v>
      </c>
      <c r="J9" s="21">
        <v>30.22</v>
      </c>
    </row>
    <row r="10" spans="1:10" ht="15.75" thickBot="1" x14ac:dyDescent="0.3">
      <c r="A10" s="22"/>
      <c r="B10" s="23" t="s">
        <v>22</v>
      </c>
      <c r="C10" s="17">
        <v>376</v>
      </c>
      <c r="D10" s="24" t="s">
        <v>23</v>
      </c>
      <c r="E10" s="19">
        <v>200</v>
      </c>
      <c r="F10" s="19">
        <v>6.1</v>
      </c>
      <c r="G10" s="20">
        <v>56.89</v>
      </c>
      <c r="H10" s="25">
        <v>0.22420000000000001</v>
      </c>
      <c r="I10" s="25">
        <v>5.1699999999999989E-2</v>
      </c>
      <c r="J10" s="26">
        <v>13.768300000000002</v>
      </c>
    </row>
    <row r="11" spans="1:10" ht="15.75" thickBot="1" x14ac:dyDescent="0.3">
      <c r="A11" s="22"/>
      <c r="B11" s="23" t="s">
        <v>24</v>
      </c>
      <c r="C11" s="27" t="s">
        <v>25</v>
      </c>
      <c r="D11" s="28" t="s">
        <v>26</v>
      </c>
      <c r="E11" s="29">
        <v>25</v>
      </c>
      <c r="F11" s="29">
        <v>1.91</v>
      </c>
      <c r="G11" s="30">
        <v>54.6</v>
      </c>
      <c r="H11" s="31">
        <v>1.9</v>
      </c>
      <c r="I11" s="31">
        <v>0.23499999999999999</v>
      </c>
      <c r="J11" s="31">
        <v>12.3</v>
      </c>
    </row>
    <row r="12" spans="1:10" ht="15.75" thickBot="1" x14ac:dyDescent="0.3">
      <c r="A12" s="22"/>
      <c r="B12" s="9" t="s">
        <v>27</v>
      </c>
      <c r="C12" s="32">
        <v>3</v>
      </c>
      <c r="D12" s="33" t="s">
        <v>28</v>
      </c>
      <c r="E12" s="34">
        <v>40</v>
      </c>
      <c r="F12" s="34">
        <v>12</v>
      </c>
      <c r="G12" s="35">
        <v>102.6</v>
      </c>
      <c r="H12" s="26">
        <v>3.48</v>
      </c>
      <c r="I12" s="26">
        <v>5.4249999999999998</v>
      </c>
      <c r="J12" s="26">
        <v>0</v>
      </c>
    </row>
    <row r="13" spans="1:10" ht="15.75" thickBot="1" x14ac:dyDescent="0.3">
      <c r="A13" s="22"/>
      <c r="B13" s="9" t="s">
        <v>29</v>
      </c>
      <c r="C13" s="17" t="s">
        <v>25</v>
      </c>
      <c r="D13" s="36" t="s">
        <v>30</v>
      </c>
      <c r="E13" s="37">
        <v>130</v>
      </c>
      <c r="F13" s="37">
        <v>29.56</v>
      </c>
      <c r="G13" s="38">
        <v>66</v>
      </c>
      <c r="H13" s="26">
        <v>0.75</v>
      </c>
      <c r="I13" s="26">
        <v>0.75</v>
      </c>
      <c r="J13" s="26">
        <v>13.38</v>
      </c>
    </row>
    <row r="14" spans="1:10" ht="15.75" thickBot="1" x14ac:dyDescent="0.3">
      <c r="A14" s="39"/>
      <c r="B14" s="40"/>
      <c r="C14" s="40"/>
      <c r="D14" s="41"/>
      <c r="E14" s="42">
        <f t="shared" ref="E14:J14" si="0">SUM(E9:E13)</f>
        <v>595</v>
      </c>
      <c r="F14" s="43">
        <f t="shared" si="0"/>
        <v>85</v>
      </c>
      <c r="G14" s="42">
        <f t="shared" si="0"/>
        <v>511.09000000000003</v>
      </c>
      <c r="H14" s="42">
        <f t="shared" si="0"/>
        <v>14.8612</v>
      </c>
      <c r="I14" s="42">
        <f t="shared" si="0"/>
        <v>11.9617</v>
      </c>
      <c r="J14" s="44">
        <f t="shared" si="0"/>
        <v>69.668300000000002</v>
      </c>
    </row>
    <row r="15" spans="1:10" ht="15.75" thickBot="1" x14ac:dyDescent="0.3">
      <c r="A15" s="22" t="s">
        <v>31</v>
      </c>
      <c r="B15" s="45" t="s">
        <v>27</v>
      </c>
      <c r="C15" s="46"/>
      <c r="D15" s="47"/>
      <c r="E15" s="48"/>
      <c r="F15" s="48"/>
      <c r="G15" s="46"/>
      <c r="H15" s="46"/>
      <c r="I15" s="49"/>
      <c r="J15" s="46"/>
    </row>
    <row r="16" spans="1:10" ht="24.75" thickBot="1" x14ac:dyDescent="0.3">
      <c r="A16" s="22"/>
      <c r="B16" s="23" t="s">
        <v>32</v>
      </c>
      <c r="C16" s="17">
        <v>103</v>
      </c>
      <c r="D16" s="18" t="s">
        <v>118</v>
      </c>
      <c r="E16" s="19">
        <v>200</v>
      </c>
      <c r="F16" s="19">
        <v>18</v>
      </c>
      <c r="G16" s="20">
        <v>110</v>
      </c>
      <c r="H16" s="20">
        <v>1</v>
      </c>
      <c r="I16" s="20">
        <v>1</v>
      </c>
      <c r="J16" s="20">
        <v>7</v>
      </c>
    </row>
    <row r="17" spans="1:10" ht="27" thickBot="1" x14ac:dyDescent="0.3">
      <c r="A17" s="22"/>
      <c r="B17" s="23" t="s">
        <v>34</v>
      </c>
      <c r="C17" s="50">
        <v>268</v>
      </c>
      <c r="D17" s="51" t="s">
        <v>35</v>
      </c>
      <c r="E17" s="52">
        <v>80</v>
      </c>
      <c r="F17" s="52">
        <v>42.53</v>
      </c>
      <c r="G17" s="53">
        <v>156</v>
      </c>
      <c r="H17" s="53">
        <v>10</v>
      </c>
      <c r="I17" s="53">
        <v>13</v>
      </c>
      <c r="J17" s="53">
        <v>11</v>
      </c>
    </row>
    <row r="18" spans="1:10" ht="15.75" thickBot="1" x14ac:dyDescent="0.3">
      <c r="A18" s="22"/>
      <c r="B18" s="23" t="s">
        <v>36</v>
      </c>
      <c r="C18" s="17">
        <v>305</v>
      </c>
      <c r="D18" s="18" t="s">
        <v>37</v>
      </c>
      <c r="E18" s="19">
        <v>150</v>
      </c>
      <c r="F18" s="19">
        <v>14.84</v>
      </c>
      <c r="G18" s="20">
        <v>203.3</v>
      </c>
      <c r="H18" s="20">
        <v>3</v>
      </c>
      <c r="I18" s="20">
        <v>4</v>
      </c>
      <c r="J18" s="20">
        <v>36</v>
      </c>
    </row>
    <row r="19" spans="1:10" ht="15.75" thickBot="1" x14ac:dyDescent="0.3">
      <c r="A19" s="22"/>
      <c r="B19" s="23" t="s">
        <v>38</v>
      </c>
      <c r="C19" s="17">
        <v>376</v>
      </c>
      <c r="D19" s="24" t="s">
        <v>23</v>
      </c>
      <c r="E19" s="19">
        <v>200</v>
      </c>
      <c r="F19" s="19">
        <v>6.1</v>
      </c>
      <c r="G19" s="20">
        <v>107</v>
      </c>
      <c r="H19" s="20">
        <v>1</v>
      </c>
      <c r="I19" s="20">
        <v>0</v>
      </c>
      <c r="J19" s="20">
        <v>20</v>
      </c>
    </row>
    <row r="20" spans="1:10" ht="15.75" thickBot="1" x14ac:dyDescent="0.3">
      <c r="A20" s="22"/>
      <c r="B20" s="23" t="s">
        <v>39</v>
      </c>
      <c r="C20" s="27" t="s">
        <v>25</v>
      </c>
      <c r="D20" s="28" t="s">
        <v>26</v>
      </c>
      <c r="E20" s="29">
        <v>25</v>
      </c>
      <c r="F20" s="29">
        <v>1.91</v>
      </c>
      <c r="G20" s="30">
        <v>54.6</v>
      </c>
      <c r="H20" s="31">
        <v>1.9</v>
      </c>
      <c r="I20" s="31">
        <v>0.23499999999999999</v>
      </c>
      <c r="J20" s="31">
        <v>12.3</v>
      </c>
    </row>
    <row r="21" spans="1:10" ht="15.75" thickBot="1" x14ac:dyDescent="0.3">
      <c r="A21" s="22"/>
      <c r="B21" s="23" t="s">
        <v>40</v>
      </c>
      <c r="C21" s="27" t="s">
        <v>25</v>
      </c>
      <c r="D21" s="28" t="s">
        <v>41</v>
      </c>
      <c r="E21" s="29">
        <v>25</v>
      </c>
      <c r="F21" s="29">
        <v>1.62</v>
      </c>
      <c r="G21" s="30">
        <v>48.8</v>
      </c>
      <c r="H21" s="31">
        <v>1.5</v>
      </c>
      <c r="I21" s="31">
        <v>0</v>
      </c>
      <c r="J21" s="31">
        <v>11.8</v>
      </c>
    </row>
    <row r="22" spans="1:10" ht="15.75" thickBot="1" x14ac:dyDescent="0.3">
      <c r="A22" s="22"/>
      <c r="B22" s="9" t="s">
        <v>29</v>
      </c>
      <c r="C22" s="17" t="s">
        <v>25</v>
      </c>
      <c r="D22" s="36" t="s">
        <v>30</v>
      </c>
      <c r="E22" s="37">
        <v>100</v>
      </c>
      <c r="F22" s="37">
        <v>20</v>
      </c>
      <c r="G22" s="38">
        <v>66</v>
      </c>
      <c r="H22" s="26">
        <v>0.57999999999999996</v>
      </c>
      <c r="I22" s="26">
        <v>0.57999999999999996</v>
      </c>
      <c r="J22" s="26">
        <v>10.26</v>
      </c>
    </row>
    <row r="23" spans="1:10" ht="15.75" thickBot="1" x14ac:dyDescent="0.3">
      <c r="A23" s="39"/>
      <c r="B23" s="40"/>
      <c r="C23" s="40"/>
      <c r="D23" s="41"/>
      <c r="E23" s="42">
        <f t="shared" ref="E23:J23" si="1">SUM(E16:E22)</f>
        <v>780</v>
      </c>
      <c r="F23" s="43">
        <f>SUM(F16:F22)</f>
        <v>105</v>
      </c>
      <c r="G23" s="42">
        <f t="shared" si="1"/>
        <v>745.69999999999993</v>
      </c>
      <c r="H23" s="42">
        <f t="shared" si="1"/>
        <v>18.979999999999997</v>
      </c>
      <c r="I23" s="42">
        <f t="shared" si="1"/>
        <v>18.814999999999998</v>
      </c>
      <c r="J23" s="44">
        <f t="shared" si="1"/>
        <v>108.36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54"/>
      <c r="I27" s="54"/>
      <c r="J27" s="54"/>
    </row>
    <row r="28" spans="1:10" x14ac:dyDescent="0.25">
      <c r="B28" s="1"/>
      <c r="C28" s="1"/>
      <c r="D28" s="2"/>
      <c r="E28" s="3"/>
      <c r="F28" s="4"/>
      <c r="G28" s="3"/>
      <c r="H28" s="55"/>
      <c r="I28" s="55"/>
      <c r="J28" s="56"/>
    </row>
    <row r="29" spans="1:10" x14ac:dyDescent="0.25">
      <c r="G29" s="55"/>
      <c r="H29" s="55"/>
      <c r="I29" s="55"/>
      <c r="J29" s="56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5" t="s">
        <v>4</v>
      </c>
      <c r="C36" s="6"/>
      <c r="D36" s="57"/>
      <c r="E36" t="s">
        <v>5</v>
      </c>
      <c r="F36" s="8"/>
      <c r="I36" t="s">
        <v>6</v>
      </c>
      <c r="J36" s="9" t="s">
        <v>44</v>
      </c>
    </row>
    <row r="37" spans="1:10" ht="15.75" thickBot="1" x14ac:dyDescent="0.3">
      <c r="D37" s="10" t="s">
        <v>8</v>
      </c>
      <c r="J37" s="11">
        <v>45188</v>
      </c>
    </row>
    <row r="38" spans="1:10" ht="30.75" thickBot="1" x14ac:dyDescent="0.3">
      <c r="A38" s="12" t="s">
        <v>9</v>
      </c>
      <c r="B38" s="13" t="s">
        <v>10</v>
      </c>
      <c r="C38" s="13" t="s">
        <v>11</v>
      </c>
      <c r="D38" s="13" t="s">
        <v>12</v>
      </c>
      <c r="E38" s="13" t="s">
        <v>13</v>
      </c>
      <c r="F38" s="13" t="s">
        <v>14</v>
      </c>
      <c r="G38" s="13" t="s">
        <v>45</v>
      </c>
      <c r="H38" s="13" t="s">
        <v>16</v>
      </c>
      <c r="I38" s="13" t="s">
        <v>17</v>
      </c>
      <c r="J38" s="14" t="s">
        <v>18</v>
      </c>
    </row>
    <row r="39" spans="1:10" ht="37.5" thickBot="1" x14ac:dyDescent="0.3">
      <c r="A39" s="15" t="s">
        <v>19</v>
      </c>
      <c r="B39" s="16" t="s">
        <v>20</v>
      </c>
      <c r="C39" s="58" t="s">
        <v>46</v>
      </c>
      <c r="D39" s="59" t="s">
        <v>47</v>
      </c>
      <c r="E39" s="60">
        <v>240</v>
      </c>
      <c r="F39" s="60">
        <v>65.650000000000006</v>
      </c>
      <c r="G39" s="61">
        <v>309</v>
      </c>
      <c r="H39" s="61">
        <v>12</v>
      </c>
      <c r="I39" s="62">
        <v>17</v>
      </c>
      <c r="J39" s="61">
        <v>31</v>
      </c>
    </row>
    <row r="40" spans="1:10" ht="15.75" thickBot="1" x14ac:dyDescent="0.3">
      <c r="A40" s="22"/>
      <c r="B40" s="23" t="s">
        <v>22</v>
      </c>
      <c r="C40" s="17">
        <v>349</v>
      </c>
      <c r="D40" s="18" t="s">
        <v>48</v>
      </c>
      <c r="E40" s="19">
        <v>200</v>
      </c>
      <c r="F40" s="19">
        <v>6.19</v>
      </c>
      <c r="G40" s="20">
        <v>94.25</v>
      </c>
      <c r="H40" s="20">
        <v>1</v>
      </c>
      <c r="I40" s="20">
        <v>0</v>
      </c>
      <c r="J40" s="20">
        <v>23</v>
      </c>
    </row>
    <row r="41" spans="1:10" ht="15.75" thickBot="1" x14ac:dyDescent="0.3">
      <c r="A41" s="22"/>
      <c r="B41" s="23" t="s">
        <v>24</v>
      </c>
      <c r="C41" s="27" t="s">
        <v>25</v>
      </c>
      <c r="D41" s="28" t="s">
        <v>26</v>
      </c>
      <c r="E41" s="29">
        <v>25</v>
      </c>
      <c r="F41" s="29">
        <v>1.91</v>
      </c>
      <c r="G41" s="30">
        <v>54.6</v>
      </c>
      <c r="H41" s="31">
        <v>1.9</v>
      </c>
      <c r="I41" s="31">
        <v>0.23499999999999999</v>
      </c>
      <c r="J41" s="31">
        <v>12.3</v>
      </c>
    </row>
    <row r="42" spans="1:10" ht="15.75" thickBot="1" x14ac:dyDescent="0.3">
      <c r="A42" s="22"/>
      <c r="B42" s="23"/>
      <c r="C42" s="63"/>
      <c r="D42" s="28"/>
      <c r="E42" s="29"/>
      <c r="F42" s="29"/>
      <c r="G42" s="30"/>
      <c r="H42" s="64"/>
      <c r="I42" s="64"/>
      <c r="J42" s="64"/>
    </row>
    <row r="43" spans="1:10" x14ac:dyDescent="0.25">
      <c r="A43" s="22"/>
      <c r="B43" s="9" t="s">
        <v>27</v>
      </c>
      <c r="C43" s="65">
        <v>71</v>
      </c>
      <c r="D43" s="66" t="s">
        <v>49</v>
      </c>
      <c r="E43" s="67">
        <v>30</v>
      </c>
      <c r="F43" s="67">
        <v>11.25</v>
      </c>
      <c r="G43" s="65">
        <v>6</v>
      </c>
      <c r="H43" s="65">
        <v>5</v>
      </c>
      <c r="I43" s="68">
        <v>1</v>
      </c>
      <c r="J43" s="65">
        <v>8</v>
      </c>
    </row>
    <row r="44" spans="1:10" ht="15.75" thickBot="1" x14ac:dyDescent="0.3">
      <c r="A44" s="39"/>
      <c r="B44" s="40"/>
      <c r="C44" s="40"/>
      <c r="D44" s="41"/>
      <c r="E44" s="42">
        <f t="shared" ref="E44:J44" si="2">SUM(E39:E43)</f>
        <v>495</v>
      </c>
      <c r="F44" s="43">
        <f t="shared" si="2"/>
        <v>85</v>
      </c>
      <c r="G44" s="42">
        <f t="shared" si="2"/>
        <v>463.85</v>
      </c>
      <c r="H44" s="42">
        <f t="shared" si="2"/>
        <v>19.899999999999999</v>
      </c>
      <c r="I44" s="42">
        <f t="shared" si="2"/>
        <v>18.234999999999999</v>
      </c>
      <c r="J44" s="44">
        <f t="shared" si="2"/>
        <v>74.3</v>
      </c>
    </row>
    <row r="45" spans="1:10" ht="15.75" thickBot="1" x14ac:dyDescent="0.3">
      <c r="A45" s="22" t="s">
        <v>31</v>
      </c>
      <c r="B45" s="45" t="s">
        <v>27</v>
      </c>
      <c r="C45" s="65">
        <v>7</v>
      </c>
      <c r="D45" s="66" t="s">
        <v>49</v>
      </c>
      <c r="E45" s="67">
        <v>30</v>
      </c>
      <c r="F45" s="67">
        <v>8.1</v>
      </c>
      <c r="G45" s="65">
        <v>6</v>
      </c>
      <c r="H45" s="65">
        <v>5</v>
      </c>
      <c r="I45" s="68">
        <v>1</v>
      </c>
      <c r="J45" s="65">
        <v>8</v>
      </c>
    </row>
    <row r="46" spans="1:10" ht="15.75" thickBot="1" x14ac:dyDescent="0.3">
      <c r="A46" s="22"/>
      <c r="B46" s="23" t="s">
        <v>32</v>
      </c>
      <c r="C46" s="17">
        <v>87</v>
      </c>
      <c r="D46" s="36" t="s">
        <v>50</v>
      </c>
      <c r="E46" s="19">
        <v>200</v>
      </c>
      <c r="F46" s="19">
        <v>24.28</v>
      </c>
      <c r="G46" s="20">
        <v>81.39</v>
      </c>
      <c r="H46" s="69">
        <v>1.75404</v>
      </c>
      <c r="I46" s="69">
        <v>4.5716000000000001</v>
      </c>
      <c r="J46" s="70">
        <v>8.3082999999999991</v>
      </c>
    </row>
    <row r="47" spans="1:10" ht="24.75" thickBot="1" x14ac:dyDescent="0.3">
      <c r="A47" s="22"/>
      <c r="B47" s="23" t="s">
        <v>34</v>
      </c>
      <c r="C47" s="71">
        <v>234</v>
      </c>
      <c r="D47" s="59" t="s">
        <v>51</v>
      </c>
      <c r="E47" s="52">
        <v>90</v>
      </c>
      <c r="F47" s="52">
        <v>48.7</v>
      </c>
      <c r="G47" s="53">
        <v>156</v>
      </c>
      <c r="H47" s="53">
        <v>10</v>
      </c>
      <c r="I47" s="53">
        <v>13</v>
      </c>
      <c r="J47" s="53">
        <v>11</v>
      </c>
    </row>
    <row r="48" spans="1:10" ht="15.75" thickBot="1" x14ac:dyDescent="0.3">
      <c r="A48" s="22"/>
      <c r="B48" s="23" t="s">
        <v>36</v>
      </c>
      <c r="C48" s="17">
        <v>312</v>
      </c>
      <c r="D48" s="36" t="s">
        <v>52</v>
      </c>
      <c r="E48" s="19">
        <v>150</v>
      </c>
      <c r="F48" s="19">
        <v>14.2</v>
      </c>
      <c r="G48" s="26">
        <v>132.30000000000001</v>
      </c>
      <c r="H48" s="26">
        <v>3.06393</v>
      </c>
      <c r="I48" s="26">
        <v>4.4345400000000001</v>
      </c>
      <c r="J48" s="26">
        <v>20.047755000000002</v>
      </c>
    </row>
    <row r="49" spans="1:10" ht="15.75" thickBot="1" x14ac:dyDescent="0.3">
      <c r="A49" s="22"/>
      <c r="B49" s="23" t="s">
        <v>38</v>
      </c>
      <c r="C49" s="17">
        <v>349</v>
      </c>
      <c r="D49" s="18" t="s">
        <v>48</v>
      </c>
      <c r="E49" s="19">
        <v>200</v>
      </c>
      <c r="F49" s="19">
        <v>6.19</v>
      </c>
      <c r="G49" s="20">
        <v>94.25</v>
      </c>
      <c r="H49" s="20">
        <v>1</v>
      </c>
      <c r="I49" s="20">
        <v>0</v>
      </c>
      <c r="J49" s="20">
        <v>23</v>
      </c>
    </row>
    <row r="50" spans="1:10" ht="15.75" thickBot="1" x14ac:dyDescent="0.3">
      <c r="A50" s="22"/>
      <c r="B50" s="23" t="s">
        <v>39</v>
      </c>
      <c r="C50" s="27" t="s">
        <v>25</v>
      </c>
      <c r="D50" s="28" t="s">
        <v>26</v>
      </c>
      <c r="E50" s="29">
        <v>25</v>
      </c>
      <c r="F50" s="29">
        <v>1.91</v>
      </c>
      <c r="G50" s="30">
        <v>54.6</v>
      </c>
      <c r="H50" s="31">
        <v>1.9</v>
      </c>
      <c r="I50" s="31">
        <v>0.23499999999999999</v>
      </c>
      <c r="J50" s="31">
        <v>12.3</v>
      </c>
    </row>
    <row r="51" spans="1:10" ht="15.75" thickBot="1" x14ac:dyDescent="0.3">
      <c r="A51" s="22"/>
      <c r="B51" s="23" t="s">
        <v>40</v>
      </c>
      <c r="C51" s="27" t="s">
        <v>25</v>
      </c>
      <c r="D51" s="28" t="s">
        <v>41</v>
      </c>
      <c r="E51" s="29">
        <v>25</v>
      </c>
      <c r="F51" s="29">
        <v>1.62</v>
      </c>
      <c r="G51" s="30">
        <v>48.8</v>
      </c>
      <c r="H51" s="31">
        <v>1.5</v>
      </c>
      <c r="I51" s="31">
        <v>0</v>
      </c>
      <c r="J51" s="31">
        <v>11.8</v>
      </c>
    </row>
    <row r="52" spans="1:10" x14ac:dyDescent="0.25">
      <c r="A52" s="22"/>
      <c r="B52" s="9"/>
      <c r="C52" s="9"/>
      <c r="D52" s="72"/>
      <c r="E52" s="73">
        <f t="shared" ref="E52:J52" si="3">SUM(E45:E51)</f>
        <v>720</v>
      </c>
      <c r="F52" s="74">
        <f t="shared" si="3"/>
        <v>105.00000000000001</v>
      </c>
      <c r="G52" s="73">
        <f t="shared" si="3"/>
        <v>573.33999999999992</v>
      </c>
      <c r="H52" s="73">
        <f t="shared" si="3"/>
        <v>24.217969999999998</v>
      </c>
      <c r="I52" s="73">
        <f t="shared" si="3"/>
        <v>23.241140000000001</v>
      </c>
      <c r="J52" s="75">
        <f t="shared" si="3"/>
        <v>94.456054999999992</v>
      </c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A55" s="76"/>
      <c r="B55" s="77"/>
      <c r="C55" s="77"/>
      <c r="D55" s="78"/>
      <c r="E55" s="79"/>
      <c r="F55" s="80"/>
      <c r="G55" s="79"/>
      <c r="H55" s="79"/>
      <c r="I55" s="79"/>
      <c r="J55" s="79"/>
    </row>
    <row r="56" spans="1:10" x14ac:dyDescent="0.25">
      <c r="B56" s="1" t="s">
        <v>42</v>
      </c>
      <c r="C56" s="1"/>
      <c r="D56" s="2"/>
      <c r="E56" s="3"/>
      <c r="F56" s="4" t="s">
        <v>43</v>
      </c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9" spans="1:10" x14ac:dyDescent="0.25">
      <c r="B59" t="s">
        <v>0</v>
      </c>
      <c r="G59" t="s">
        <v>1</v>
      </c>
    </row>
    <row r="60" spans="1:10" x14ac:dyDescent="0.25">
      <c r="G60" t="s">
        <v>2</v>
      </c>
    </row>
    <row r="62" spans="1:10" x14ac:dyDescent="0.25">
      <c r="A62" t="s">
        <v>3</v>
      </c>
      <c r="B62" s="5" t="s">
        <v>4</v>
      </c>
      <c r="C62" s="6"/>
      <c r="D62" s="57"/>
      <c r="E62" t="s">
        <v>5</v>
      </c>
      <c r="F62" s="8"/>
      <c r="I62" t="s">
        <v>6</v>
      </c>
      <c r="J62" s="9" t="s">
        <v>53</v>
      </c>
    </row>
    <row r="63" spans="1:10" ht="15.75" thickBot="1" x14ac:dyDescent="0.3">
      <c r="D63" s="10" t="s">
        <v>8</v>
      </c>
      <c r="J63" s="11">
        <v>45189</v>
      </c>
    </row>
    <row r="64" spans="1:10" ht="30.75" thickBot="1" x14ac:dyDescent="0.3">
      <c r="A64" s="12" t="s">
        <v>9</v>
      </c>
      <c r="B64" s="13" t="s">
        <v>10</v>
      </c>
      <c r="C64" s="13" t="s">
        <v>11</v>
      </c>
      <c r="D64" s="13" t="s">
        <v>12</v>
      </c>
      <c r="E64" s="13" t="s">
        <v>13</v>
      </c>
      <c r="F64" s="13" t="s">
        <v>14</v>
      </c>
      <c r="G64" s="13" t="s">
        <v>45</v>
      </c>
      <c r="H64" s="13" t="s">
        <v>16</v>
      </c>
      <c r="I64" s="13" t="s">
        <v>17</v>
      </c>
      <c r="J64" s="14" t="s">
        <v>18</v>
      </c>
    </row>
    <row r="65" spans="1:10" ht="24.75" thickBot="1" x14ac:dyDescent="0.3">
      <c r="A65" s="15" t="s">
        <v>19</v>
      </c>
      <c r="B65" s="16" t="s">
        <v>20</v>
      </c>
      <c r="C65" s="17">
        <v>173</v>
      </c>
      <c r="D65" s="18" t="s">
        <v>54</v>
      </c>
      <c r="E65" s="19">
        <v>200</v>
      </c>
      <c r="F65" s="19">
        <v>23.13</v>
      </c>
      <c r="G65" s="20">
        <v>231</v>
      </c>
      <c r="H65" s="20">
        <v>7</v>
      </c>
      <c r="I65" s="20">
        <v>3</v>
      </c>
      <c r="J65" s="20">
        <v>27</v>
      </c>
    </row>
    <row r="66" spans="1:10" ht="15.75" thickBot="1" x14ac:dyDescent="0.3">
      <c r="A66" s="22"/>
      <c r="B66" s="23" t="s">
        <v>22</v>
      </c>
      <c r="C66" s="58">
        <v>382</v>
      </c>
      <c r="D66" s="59" t="s">
        <v>55</v>
      </c>
      <c r="E66" s="60">
        <v>200</v>
      </c>
      <c r="F66" s="60">
        <v>17.899999999999999</v>
      </c>
      <c r="G66" s="61">
        <v>97</v>
      </c>
      <c r="H66" s="61">
        <v>2</v>
      </c>
      <c r="I66" s="61">
        <v>2</v>
      </c>
      <c r="J66" s="61">
        <v>17</v>
      </c>
    </row>
    <row r="67" spans="1:10" ht="15.75" thickBot="1" x14ac:dyDescent="0.3">
      <c r="A67" s="22"/>
      <c r="B67" s="23" t="s">
        <v>24</v>
      </c>
      <c r="C67" s="27" t="s">
        <v>25</v>
      </c>
      <c r="D67" s="28" t="s">
        <v>26</v>
      </c>
      <c r="E67" s="29">
        <v>25</v>
      </c>
      <c r="F67" s="29">
        <v>1.91</v>
      </c>
      <c r="G67" s="30">
        <v>54.6</v>
      </c>
      <c r="H67" s="31">
        <v>1.9</v>
      </c>
      <c r="I67" s="31">
        <v>0.23499999999999999</v>
      </c>
      <c r="J67" s="31">
        <v>12.3</v>
      </c>
    </row>
    <row r="68" spans="1:10" ht="15.75" thickBot="1" x14ac:dyDescent="0.3">
      <c r="A68" s="22"/>
      <c r="B68" s="9" t="s">
        <v>27</v>
      </c>
      <c r="C68" s="17">
        <v>209</v>
      </c>
      <c r="D68" s="18" t="s">
        <v>120</v>
      </c>
      <c r="E68" s="37">
        <v>40</v>
      </c>
      <c r="F68" s="37">
        <v>12.06</v>
      </c>
      <c r="G68" s="38">
        <v>95.4</v>
      </c>
      <c r="H68" s="20">
        <v>7.8</v>
      </c>
      <c r="I68" s="20">
        <v>7.2</v>
      </c>
      <c r="J68" s="20">
        <v>0.4</v>
      </c>
    </row>
    <row r="69" spans="1:10" ht="15.75" thickBot="1" x14ac:dyDescent="0.3">
      <c r="A69" s="22"/>
      <c r="B69" s="9" t="s">
        <v>38</v>
      </c>
      <c r="C69" s="87" t="s">
        <v>25</v>
      </c>
      <c r="D69" s="88" t="s">
        <v>57</v>
      </c>
      <c r="E69" s="89">
        <v>200</v>
      </c>
      <c r="F69" s="89">
        <v>30</v>
      </c>
      <c r="G69" s="90">
        <v>46</v>
      </c>
      <c r="H69" s="90">
        <v>1</v>
      </c>
      <c r="I69" s="90">
        <v>0</v>
      </c>
      <c r="J69" s="90">
        <v>10</v>
      </c>
    </row>
    <row r="70" spans="1:10" ht="15.75" thickBot="1" x14ac:dyDescent="0.3">
      <c r="A70" s="39"/>
      <c r="B70" s="40"/>
      <c r="C70" s="40"/>
      <c r="D70" s="41"/>
      <c r="E70" s="42">
        <f t="shared" ref="E70:J70" si="4">SUM(E65:E69)</f>
        <v>665</v>
      </c>
      <c r="F70" s="43">
        <f t="shared" si="4"/>
        <v>85</v>
      </c>
      <c r="G70" s="42">
        <f t="shared" si="4"/>
        <v>524</v>
      </c>
      <c r="H70" s="42">
        <f t="shared" si="4"/>
        <v>19.7</v>
      </c>
      <c r="I70" s="42">
        <f t="shared" si="4"/>
        <v>12.435</v>
      </c>
      <c r="J70" s="44">
        <f t="shared" si="4"/>
        <v>66.699999999999989</v>
      </c>
    </row>
    <row r="71" spans="1:10" ht="15.75" thickBot="1" x14ac:dyDescent="0.3">
      <c r="A71" s="22" t="s">
        <v>31</v>
      </c>
      <c r="B71" s="45" t="s">
        <v>27</v>
      </c>
      <c r="C71" s="46"/>
      <c r="D71" s="47"/>
      <c r="E71" s="48"/>
      <c r="F71" s="48"/>
      <c r="G71" s="46"/>
      <c r="H71" s="46"/>
      <c r="I71" s="49"/>
      <c r="J71" s="46"/>
    </row>
    <row r="72" spans="1:10" ht="37.5" thickBot="1" x14ac:dyDescent="0.3">
      <c r="A72" s="22"/>
      <c r="B72" s="23" t="s">
        <v>32</v>
      </c>
      <c r="C72" s="17">
        <v>103</v>
      </c>
      <c r="D72" s="18" t="s">
        <v>33</v>
      </c>
      <c r="E72" s="19">
        <v>200</v>
      </c>
      <c r="F72" s="19">
        <v>28.5</v>
      </c>
      <c r="G72" s="20">
        <v>81.39</v>
      </c>
      <c r="H72" s="26">
        <v>1.75404</v>
      </c>
      <c r="I72" s="26">
        <v>4.5716000000000001</v>
      </c>
      <c r="J72" s="26">
        <v>8.3082999999999991</v>
      </c>
    </row>
    <row r="73" spans="1:10" ht="15.75" thickBot="1" x14ac:dyDescent="0.3">
      <c r="A73" s="22"/>
      <c r="B73" s="23" t="s">
        <v>34</v>
      </c>
      <c r="C73" s="71">
        <v>287</v>
      </c>
      <c r="D73" s="91" t="s">
        <v>59</v>
      </c>
      <c r="E73" s="52">
        <v>90</v>
      </c>
      <c r="F73" s="52">
        <v>46.75</v>
      </c>
      <c r="G73" s="53">
        <v>156</v>
      </c>
      <c r="H73" s="53">
        <v>10</v>
      </c>
      <c r="I73" s="53">
        <v>13</v>
      </c>
      <c r="J73" s="53">
        <v>11</v>
      </c>
    </row>
    <row r="74" spans="1:10" ht="24.75" thickBot="1" x14ac:dyDescent="0.3">
      <c r="A74" s="22"/>
      <c r="B74" s="23" t="s">
        <v>36</v>
      </c>
      <c r="C74" s="71">
        <v>302</v>
      </c>
      <c r="D74" s="92" t="s">
        <v>60</v>
      </c>
      <c r="E74" s="52">
        <v>150</v>
      </c>
      <c r="F74" s="52">
        <v>17.100000000000001</v>
      </c>
      <c r="G74" s="93">
        <v>132.22999999999999</v>
      </c>
      <c r="H74" s="93">
        <v>3.0640000000000001</v>
      </c>
      <c r="I74" s="93">
        <v>4.4340000000000002</v>
      </c>
      <c r="J74" s="93">
        <v>20.047999999999998</v>
      </c>
    </row>
    <row r="75" spans="1:10" ht="26.25" thickBot="1" x14ac:dyDescent="0.3">
      <c r="A75" s="22"/>
      <c r="B75" s="23" t="s">
        <v>38</v>
      </c>
      <c r="C75" s="17">
        <v>387</v>
      </c>
      <c r="D75" s="18" t="s">
        <v>119</v>
      </c>
      <c r="E75" s="19">
        <v>200</v>
      </c>
      <c r="F75" s="19">
        <v>9.1199999999999992</v>
      </c>
      <c r="G75" s="20">
        <v>94.25</v>
      </c>
      <c r="H75" s="20">
        <v>1</v>
      </c>
      <c r="I75" s="20">
        <v>0</v>
      </c>
      <c r="J75" s="20">
        <v>23</v>
      </c>
    </row>
    <row r="76" spans="1:10" ht="15.75" thickBot="1" x14ac:dyDescent="0.3">
      <c r="A76" s="22"/>
      <c r="B76" s="23" t="s">
        <v>39</v>
      </c>
      <c r="C76" s="27" t="s">
        <v>25</v>
      </c>
      <c r="D76" s="28" t="s">
        <v>26</v>
      </c>
      <c r="E76" s="29">
        <v>25</v>
      </c>
      <c r="F76" s="29">
        <v>1.91</v>
      </c>
      <c r="G76" s="30">
        <v>54.6</v>
      </c>
      <c r="H76" s="31">
        <v>1.9</v>
      </c>
      <c r="I76" s="31">
        <v>0.23499999999999999</v>
      </c>
      <c r="J76" s="31">
        <v>12.3</v>
      </c>
    </row>
    <row r="77" spans="1:10" ht="15.75" thickBot="1" x14ac:dyDescent="0.3">
      <c r="A77" s="22"/>
      <c r="B77" s="23" t="s">
        <v>40</v>
      </c>
      <c r="C77" s="27" t="s">
        <v>25</v>
      </c>
      <c r="D77" s="28" t="s">
        <v>41</v>
      </c>
      <c r="E77" s="29">
        <v>25</v>
      </c>
      <c r="F77" s="29">
        <v>1.62</v>
      </c>
      <c r="G77" s="30">
        <v>48.8</v>
      </c>
      <c r="H77" s="31">
        <v>1.5</v>
      </c>
      <c r="I77" s="31">
        <v>0</v>
      </c>
      <c r="J77" s="31">
        <v>11.8</v>
      </c>
    </row>
    <row r="78" spans="1:10" ht="15.75" thickBot="1" x14ac:dyDescent="0.3">
      <c r="A78" s="39"/>
      <c r="B78" s="40"/>
      <c r="C78" s="40"/>
      <c r="D78" s="41"/>
      <c r="E78" s="42">
        <f t="shared" ref="E78:J78" si="5">SUM(E72:E77)</f>
        <v>690</v>
      </c>
      <c r="F78" s="43">
        <f t="shared" si="5"/>
        <v>105</v>
      </c>
      <c r="G78" s="42">
        <f t="shared" si="5"/>
        <v>567.27</v>
      </c>
      <c r="H78" s="42">
        <f t="shared" si="5"/>
        <v>19.218039999999998</v>
      </c>
      <c r="I78" s="42">
        <f t="shared" si="5"/>
        <v>22.240600000000001</v>
      </c>
      <c r="J78" s="44">
        <f t="shared" si="5"/>
        <v>86.456299999999999</v>
      </c>
    </row>
    <row r="80" spans="1:10" x14ac:dyDescent="0.25">
      <c r="B80" s="1" t="s">
        <v>42</v>
      </c>
      <c r="C80" s="1"/>
      <c r="D80" s="2"/>
      <c r="E80" s="3"/>
      <c r="F80" s="4" t="s">
        <v>43</v>
      </c>
      <c r="G80" s="3"/>
      <c r="H80" s="3"/>
      <c r="I80" s="3"/>
      <c r="J80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6" spans="1:10" x14ac:dyDescent="0.25">
      <c r="A86" t="s">
        <v>3</v>
      </c>
      <c r="B86" s="5" t="s">
        <v>4</v>
      </c>
      <c r="C86" s="6"/>
      <c r="D86" s="7"/>
      <c r="E86" t="s">
        <v>5</v>
      </c>
      <c r="F86" s="8"/>
      <c r="I86" t="s">
        <v>6</v>
      </c>
      <c r="J86" s="9" t="s">
        <v>61</v>
      </c>
    </row>
    <row r="87" spans="1:10" ht="15.75" thickBot="1" x14ac:dyDescent="0.3">
      <c r="D87" s="10" t="s">
        <v>8</v>
      </c>
      <c r="J87" s="11">
        <v>45190</v>
      </c>
    </row>
    <row r="88" spans="1:10" ht="30.75" thickBot="1" x14ac:dyDescent="0.3">
      <c r="A88" s="12" t="s">
        <v>9</v>
      </c>
      <c r="B88" s="13" t="s">
        <v>10</v>
      </c>
      <c r="C88" s="13" t="s">
        <v>11</v>
      </c>
      <c r="D88" s="13" t="s">
        <v>12</v>
      </c>
      <c r="E88" s="13" t="s">
        <v>13</v>
      </c>
      <c r="F88" s="13" t="s">
        <v>14</v>
      </c>
      <c r="G88" s="13" t="s">
        <v>45</v>
      </c>
      <c r="H88" s="13" t="s">
        <v>16</v>
      </c>
      <c r="I88" s="13" t="s">
        <v>17</v>
      </c>
      <c r="J88" s="14" t="s">
        <v>18</v>
      </c>
    </row>
    <row r="89" spans="1:10" ht="37.5" thickBot="1" x14ac:dyDescent="0.3">
      <c r="A89" s="15" t="s">
        <v>19</v>
      </c>
      <c r="B89" s="16" t="s">
        <v>20</v>
      </c>
      <c r="C89" s="71" t="s">
        <v>62</v>
      </c>
      <c r="D89" s="92" t="s">
        <v>63</v>
      </c>
      <c r="E89" s="52">
        <v>230</v>
      </c>
      <c r="F89" s="52">
        <v>56.84</v>
      </c>
      <c r="G89" s="53">
        <v>263.166</v>
      </c>
      <c r="H89" s="53">
        <v>10.37</v>
      </c>
      <c r="I89" s="53">
        <v>17.739999999999998</v>
      </c>
      <c r="J89" s="53">
        <v>28.678000000000001</v>
      </c>
    </row>
    <row r="90" spans="1:10" ht="15.75" thickBot="1" x14ac:dyDescent="0.3">
      <c r="A90" s="22"/>
      <c r="B90" s="23" t="s">
        <v>22</v>
      </c>
      <c r="C90" s="17">
        <v>349</v>
      </c>
      <c r="D90" s="18" t="s">
        <v>64</v>
      </c>
      <c r="E90" s="19">
        <v>200</v>
      </c>
      <c r="F90" s="19">
        <v>15</v>
      </c>
      <c r="G90" s="38">
        <v>145</v>
      </c>
      <c r="H90" s="38">
        <v>0</v>
      </c>
      <c r="I90" s="38">
        <v>0</v>
      </c>
      <c r="J90" s="38">
        <v>14</v>
      </c>
    </row>
    <row r="91" spans="1:10" ht="15.75" thickBot="1" x14ac:dyDescent="0.3">
      <c r="A91" s="22"/>
      <c r="B91" s="23" t="s">
        <v>24</v>
      </c>
      <c r="C91" s="27" t="s">
        <v>25</v>
      </c>
      <c r="D91" s="28" t="s">
        <v>26</v>
      </c>
      <c r="E91" s="29">
        <v>25</v>
      </c>
      <c r="F91" s="29">
        <v>1.91</v>
      </c>
      <c r="G91" s="30">
        <v>54.6</v>
      </c>
      <c r="H91" s="31">
        <v>1.9</v>
      </c>
      <c r="I91" s="31">
        <v>0.23499999999999999</v>
      </c>
      <c r="J91" s="31">
        <v>12.3</v>
      </c>
    </row>
    <row r="92" spans="1:10" ht="15.75" thickBot="1" x14ac:dyDescent="0.3">
      <c r="A92" s="22"/>
      <c r="B92" s="9" t="s">
        <v>27</v>
      </c>
      <c r="C92" s="65">
        <v>71</v>
      </c>
      <c r="D92" s="66" t="s">
        <v>65</v>
      </c>
      <c r="E92" s="67">
        <v>30</v>
      </c>
      <c r="F92" s="67">
        <v>11.25</v>
      </c>
      <c r="G92" s="65">
        <v>6</v>
      </c>
      <c r="H92" s="65">
        <v>5</v>
      </c>
      <c r="I92" s="68">
        <v>1</v>
      </c>
      <c r="J92" s="65">
        <v>8</v>
      </c>
    </row>
    <row r="93" spans="1:10" ht="15.75" thickBot="1" x14ac:dyDescent="0.3">
      <c r="A93" s="22"/>
      <c r="B93" s="9"/>
      <c r="C93" s="94"/>
      <c r="D93" s="82"/>
      <c r="E93" s="95">
        <f t="shared" ref="E93:J93" si="6">SUM(E89:E92)</f>
        <v>485</v>
      </c>
      <c r="F93" s="95">
        <f t="shared" si="6"/>
        <v>85</v>
      </c>
      <c r="G93" s="96">
        <f t="shared" si="6"/>
        <v>468.76600000000002</v>
      </c>
      <c r="H93" s="96">
        <f t="shared" si="6"/>
        <v>17.27</v>
      </c>
      <c r="I93" s="96">
        <f t="shared" si="6"/>
        <v>18.974999999999998</v>
      </c>
      <c r="J93" s="96">
        <f t="shared" si="6"/>
        <v>62.977999999999994</v>
      </c>
    </row>
    <row r="94" spans="1:10" ht="15.75" thickBot="1" x14ac:dyDescent="0.3">
      <c r="A94" s="22" t="s">
        <v>31</v>
      </c>
      <c r="B94" s="9" t="s">
        <v>27</v>
      </c>
      <c r="C94" s="65">
        <v>71</v>
      </c>
      <c r="D94" s="66" t="s">
        <v>65</v>
      </c>
      <c r="E94" s="67">
        <v>30</v>
      </c>
      <c r="F94" s="67">
        <v>11.25</v>
      </c>
      <c r="G94" s="65">
        <v>6</v>
      </c>
      <c r="H94" s="65">
        <v>5</v>
      </c>
      <c r="I94" s="68">
        <v>1</v>
      </c>
      <c r="J94" s="65">
        <v>8</v>
      </c>
    </row>
    <row r="95" spans="1:10" ht="36" thickBot="1" x14ac:dyDescent="0.3">
      <c r="A95" s="22"/>
      <c r="B95" s="23" t="s">
        <v>32</v>
      </c>
      <c r="C95" s="17">
        <v>98</v>
      </c>
      <c r="D95" s="18" t="s">
        <v>66</v>
      </c>
      <c r="E95" s="19">
        <v>200</v>
      </c>
      <c r="F95" s="19">
        <v>20.5</v>
      </c>
      <c r="G95" s="20">
        <v>131.75</v>
      </c>
      <c r="H95" s="69">
        <f>H94*94/100</f>
        <v>4.7</v>
      </c>
      <c r="I95" s="69">
        <f>I94*88/100</f>
        <v>0.88</v>
      </c>
      <c r="J95" s="69">
        <f>J94*91/100</f>
        <v>7.28</v>
      </c>
    </row>
    <row r="96" spans="1:10" ht="36" thickBot="1" x14ac:dyDescent="0.3">
      <c r="A96" s="22"/>
      <c r="B96" s="23" t="s">
        <v>34</v>
      </c>
      <c r="C96" s="71">
        <v>294</v>
      </c>
      <c r="D96" s="92" t="s">
        <v>67</v>
      </c>
      <c r="E96" s="52">
        <v>80</v>
      </c>
      <c r="F96" s="52">
        <v>38.71</v>
      </c>
      <c r="G96" s="53">
        <v>156</v>
      </c>
      <c r="H96" s="53">
        <v>7.31</v>
      </c>
      <c r="I96" s="53">
        <v>13.31</v>
      </c>
      <c r="J96" s="53">
        <v>8.2899999999999991</v>
      </c>
    </row>
    <row r="97" spans="1:10" ht="24.75" thickBot="1" x14ac:dyDescent="0.3">
      <c r="A97" s="22"/>
      <c r="B97" s="23" t="s">
        <v>36</v>
      </c>
      <c r="C97" s="71">
        <v>203</v>
      </c>
      <c r="D97" s="92" t="s">
        <v>68</v>
      </c>
      <c r="E97" s="52">
        <v>150</v>
      </c>
      <c r="F97" s="52">
        <v>16.010000000000002</v>
      </c>
      <c r="G97" s="93">
        <v>132.22999999999999</v>
      </c>
      <c r="H97" s="93">
        <v>3.0640000000000001</v>
      </c>
      <c r="I97" s="93">
        <v>4.4340000000000002</v>
      </c>
      <c r="J97" s="93">
        <v>20.047999999999998</v>
      </c>
    </row>
    <row r="98" spans="1:10" ht="15.75" thickBot="1" x14ac:dyDescent="0.3">
      <c r="A98" s="22"/>
      <c r="B98" s="23" t="s">
        <v>38</v>
      </c>
      <c r="C98" s="17">
        <v>349</v>
      </c>
      <c r="D98" s="18" t="s">
        <v>64</v>
      </c>
      <c r="E98" s="19">
        <v>200</v>
      </c>
      <c r="F98" s="19">
        <v>15</v>
      </c>
      <c r="G98" s="38">
        <v>145</v>
      </c>
      <c r="H98" s="38">
        <v>0</v>
      </c>
      <c r="I98" s="38">
        <v>0</v>
      </c>
      <c r="J98" s="38">
        <v>14</v>
      </c>
    </row>
    <row r="99" spans="1:10" ht="15.75" thickBot="1" x14ac:dyDescent="0.3">
      <c r="A99" s="22"/>
      <c r="B99" s="23" t="s">
        <v>39</v>
      </c>
      <c r="C99" s="27" t="s">
        <v>25</v>
      </c>
      <c r="D99" s="28" t="s">
        <v>26</v>
      </c>
      <c r="E99" s="29">
        <v>25</v>
      </c>
      <c r="F99" s="29">
        <v>1.91</v>
      </c>
      <c r="G99" s="30">
        <v>54.6</v>
      </c>
      <c r="H99" s="31">
        <v>1.9</v>
      </c>
      <c r="I99" s="31">
        <v>0.23499999999999999</v>
      </c>
      <c r="J99" s="31">
        <v>12.3</v>
      </c>
    </row>
    <row r="100" spans="1:10" ht="15.75" thickBot="1" x14ac:dyDescent="0.3">
      <c r="A100" s="22"/>
      <c r="B100" s="23" t="s">
        <v>40</v>
      </c>
      <c r="C100" s="27" t="s">
        <v>25</v>
      </c>
      <c r="D100" s="28" t="s">
        <v>41</v>
      </c>
      <c r="E100" s="29">
        <v>25</v>
      </c>
      <c r="F100" s="29">
        <v>1.62</v>
      </c>
      <c r="G100" s="30">
        <v>48.8</v>
      </c>
      <c r="H100" s="31">
        <v>1.5</v>
      </c>
      <c r="I100" s="31">
        <v>0.12</v>
      </c>
      <c r="J100" s="31">
        <v>11.8</v>
      </c>
    </row>
    <row r="101" spans="1:10" ht="15.75" thickBot="1" x14ac:dyDescent="0.3">
      <c r="A101" s="39"/>
      <c r="B101" s="40"/>
      <c r="C101" s="40"/>
      <c r="D101" s="41"/>
      <c r="E101" s="42">
        <f t="shared" ref="E101:J101" si="7">SUM(E94:E100)</f>
        <v>710</v>
      </c>
      <c r="F101" s="43">
        <f t="shared" si="7"/>
        <v>105.00000000000001</v>
      </c>
      <c r="G101" s="42">
        <f t="shared" si="7"/>
        <v>674.38</v>
      </c>
      <c r="H101" s="42">
        <f t="shared" si="7"/>
        <v>23.473999999999997</v>
      </c>
      <c r="I101" s="42">
        <f t="shared" si="7"/>
        <v>19.979000000000003</v>
      </c>
      <c r="J101" s="44">
        <f t="shared" si="7"/>
        <v>81.717999999999989</v>
      </c>
    </row>
    <row r="102" spans="1:10" x14ac:dyDescent="0.25">
      <c r="B102" s="77"/>
      <c r="C102" s="77"/>
      <c r="D102" s="78"/>
      <c r="E102" s="79"/>
      <c r="F102" s="80"/>
      <c r="G102" s="79"/>
      <c r="H102" s="79"/>
      <c r="I102" s="79"/>
      <c r="J102" s="79"/>
    </row>
    <row r="103" spans="1:10" x14ac:dyDescent="0.25">
      <c r="B103" s="1" t="s">
        <v>42</v>
      </c>
      <c r="C103" s="1"/>
      <c r="D103" s="2"/>
      <c r="E103" s="3"/>
      <c r="F103" s="4" t="s">
        <v>43</v>
      </c>
      <c r="G103" s="3"/>
      <c r="H103" s="3"/>
      <c r="I103" s="3"/>
      <c r="J103" s="3"/>
    </row>
    <row r="108" spans="1:10" x14ac:dyDescent="0.25">
      <c r="B108" t="s">
        <v>0</v>
      </c>
      <c r="G108" t="s">
        <v>1</v>
      </c>
    </row>
    <row r="109" spans="1:10" x14ac:dyDescent="0.25">
      <c r="G109" t="s">
        <v>2</v>
      </c>
    </row>
    <row r="111" spans="1:10" x14ac:dyDescent="0.25">
      <c r="A111" t="s">
        <v>3</v>
      </c>
      <c r="B111" s="5" t="s">
        <v>4</v>
      </c>
      <c r="C111" s="6"/>
      <c r="D111" s="7"/>
      <c r="E111" t="s">
        <v>5</v>
      </c>
      <c r="F111" s="8"/>
      <c r="I111" t="s">
        <v>6</v>
      </c>
      <c r="J111" s="9" t="s">
        <v>69</v>
      </c>
    </row>
    <row r="112" spans="1:10" ht="15.75" thickBot="1" x14ac:dyDescent="0.3">
      <c r="D112" s="10" t="s">
        <v>8</v>
      </c>
      <c r="J112" s="11">
        <v>45191</v>
      </c>
    </row>
    <row r="113" spans="1:10" ht="30.75" thickBot="1" x14ac:dyDescent="0.3">
      <c r="A113" s="12" t="s">
        <v>9</v>
      </c>
      <c r="B113" s="13" t="s">
        <v>10</v>
      </c>
      <c r="C113" s="13" t="s">
        <v>11</v>
      </c>
      <c r="D113" s="13" t="s">
        <v>12</v>
      </c>
      <c r="E113" s="13" t="s">
        <v>13</v>
      </c>
      <c r="F113" s="13" t="s">
        <v>14</v>
      </c>
      <c r="G113" s="13" t="s">
        <v>45</v>
      </c>
      <c r="H113" s="13" t="s">
        <v>16</v>
      </c>
      <c r="I113" s="13" t="s">
        <v>17</v>
      </c>
      <c r="J113" s="14" t="s">
        <v>18</v>
      </c>
    </row>
    <row r="114" spans="1:10" ht="37.5" thickBot="1" x14ac:dyDescent="0.3">
      <c r="A114" s="15" t="s">
        <v>19</v>
      </c>
      <c r="B114" s="16" t="s">
        <v>20</v>
      </c>
      <c r="C114" s="97">
        <v>188</v>
      </c>
      <c r="D114" s="88" t="s">
        <v>70</v>
      </c>
      <c r="E114" s="89">
        <v>180</v>
      </c>
      <c r="F114" s="89">
        <v>64.64</v>
      </c>
      <c r="G114" s="90">
        <v>352</v>
      </c>
      <c r="H114" s="31">
        <v>20.25</v>
      </c>
      <c r="I114" s="31">
        <v>8.9933999999999994</v>
      </c>
      <c r="J114" s="31">
        <v>36.52308</v>
      </c>
    </row>
    <row r="115" spans="1:10" ht="15.75" thickBot="1" x14ac:dyDescent="0.3">
      <c r="A115" s="22"/>
      <c r="B115" s="23" t="s">
        <v>22</v>
      </c>
      <c r="C115" s="17">
        <v>376</v>
      </c>
      <c r="D115" s="24" t="s">
        <v>23</v>
      </c>
      <c r="E115" s="19">
        <v>200</v>
      </c>
      <c r="F115" s="19">
        <v>7.45</v>
      </c>
      <c r="G115" s="20">
        <v>107</v>
      </c>
      <c r="H115" s="20">
        <v>1</v>
      </c>
      <c r="I115" s="20">
        <v>0</v>
      </c>
      <c r="J115" s="20">
        <v>20</v>
      </c>
    </row>
    <row r="116" spans="1:10" ht="15.75" thickBot="1" x14ac:dyDescent="0.3">
      <c r="A116" s="22"/>
      <c r="B116" s="23" t="s">
        <v>24</v>
      </c>
      <c r="C116" s="27" t="s">
        <v>25</v>
      </c>
      <c r="D116" s="28" t="s">
        <v>26</v>
      </c>
      <c r="E116" s="29">
        <v>25</v>
      </c>
      <c r="F116" s="29">
        <v>1.91</v>
      </c>
      <c r="G116" s="30">
        <v>54.6</v>
      </c>
      <c r="H116" s="31">
        <v>1.9</v>
      </c>
      <c r="I116" s="31">
        <v>0.23499999999999999</v>
      </c>
      <c r="J116" s="31">
        <v>12.3</v>
      </c>
    </row>
    <row r="117" spans="1:10" ht="15.75" thickBot="1" x14ac:dyDescent="0.3">
      <c r="A117" s="22"/>
      <c r="B117" s="9" t="s">
        <v>27</v>
      </c>
      <c r="C117" s="81">
        <v>1</v>
      </c>
      <c r="D117" s="18" t="s">
        <v>72</v>
      </c>
      <c r="E117" s="19">
        <v>40</v>
      </c>
      <c r="F117" s="19">
        <v>11</v>
      </c>
      <c r="G117" s="38">
        <v>135</v>
      </c>
      <c r="H117" s="20">
        <v>2.36</v>
      </c>
      <c r="I117" s="20">
        <v>7.49</v>
      </c>
      <c r="J117" s="20">
        <v>14.89</v>
      </c>
    </row>
    <row r="118" spans="1:10" ht="15.75" thickBot="1" x14ac:dyDescent="0.3">
      <c r="A118" s="39"/>
      <c r="B118" s="40"/>
      <c r="C118" s="40"/>
      <c r="D118" s="41"/>
      <c r="E118" s="42">
        <f t="shared" ref="E118:J118" si="8">SUM(E114:E117)</f>
        <v>445</v>
      </c>
      <c r="F118" s="43">
        <f t="shared" si="8"/>
        <v>85</v>
      </c>
      <c r="G118" s="42">
        <f t="shared" si="8"/>
        <v>648.6</v>
      </c>
      <c r="H118" s="42">
        <f t="shared" si="8"/>
        <v>25.509999999999998</v>
      </c>
      <c r="I118" s="42">
        <f t="shared" si="8"/>
        <v>16.718399999999999</v>
      </c>
      <c r="J118" s="44">
        <f t="shared" si="8"/>
        <v>83.713080000000005</v>
      </c>
    </row>
    <row r="119" spans="1:10" ht="15.75" thickBot="1" x14ac:dyDescent="0.3">
      <c r="A119" s="22" t="s">
        <v>31</v>
      </c>
      <c r="B119" s="45" t="s">
        <v>27</v>
      </c>
      <c r="C119" s="46"/>
      <c r="D119" s="47"/>
      <c r="E119" s="48"/>
      <c r="F119" s="48"/>
      <c r="G119" s="46"/>
      <c r="H119" s="46"/>
      <c r="I119" s="49"/>
      <c r="J119" s="46"/>
    </row>
    <row r="120" spans="1:10" ht="47.25" thickBot="1" x14ac:dyDescent="0.3">
      <c r="A120" s="22"/>
      <c r="B120" s="23" t="s">
        <v>32</v>
      </c>
      <c r="C120" s="17">
        <v>96</v>
      </c>
      <c r="D120" s="18" t="s">
        <v>73</v>
      </c>
      <c r="E120" s="19">
        <v>250</v>
      </c>
      <c r="F120" s="19">
        <v>29.38</v>
      </c>
      <c r="G120" s="98">
        <v>118.5</v>
      </c>
      <c r="H120" s="26">
        <v>2.30755</v>
      </c>
      <c r="I120" s="69">
        <v>5.0618999999999996</v>
      </c>
      <c r="J120" s="26">
        <v>15.920500000000001</v>
      </c>
    </row>
    <row r="121" spans="1:10" ht="37.5" thickBot="1" x14ac:dyDescent="0.3">
      <c r="A121" s="22"/>
      <c r="B121" s="23" t="s">
        <v>34</v>
      </c>
      <c r="C121" s="97">
        <v>188</v>
      </c>
      <c r="D121" s="88" t="s">
        <v>70</v>
      </c>
      <c r="E121" s="89">
        <v>180</v>
      </c>
      <c r="F121" s="89">
        <v>64.64</v>
      </c>
      <c r="G121" s="90">
        <v>352</v>
      </c>
      <c r="H121" s="90">
        <v>20</v>
      </c>
      <c r="I121" s="99">
        <v>9</v>
      </c>
      <c r="J121" s="99">
        <v>37</v>
      </c>
    </row>
    <row r="122" spans="1:10" ht="15.75" thickBot="1" x14ac:dyDescent="0.3">
      <c r="A122" s="22"/>
      <c r="B122" s="23" t="s">
        <v>36</v>
      </c>
      <c r="C122" s="17"/>
      <c r="D122" s="18"/>
      <c r="E122" s="19"/>
      <c r="F122" s="19"/>
      <c r="G122" s="20"/>
      <c r="H122" s="20"/>
      <c r="I122" s="20"/>
      <c r="J122" s="20"/>
    </row>
    <row r="123" spans="1:10" ht="15.75" thickBot="1" x14ac:dyDescent="0.3">
      <c r="A123" s="22"/>
      <c r="B123" s="23" t="s">
        <v>38</v>
      </c>
      <c r="C123" s="17">
        <v>376</v>
      </c>
      <c r="D123" s="24" t="s">
        <v>23</v>
      </c>
      <c r="E123" s="19">
        <v>200</v>
      </c>
      <c r="F123" s="19">
        <v>7.45</v>
      </c>
      <c r="G123" s="20">
        <v>107</v>
      </c>
      <c r="H123" s="20">
        <v>1</v>
      </c>
      <c r="I123" s="20">
        <v>0</v>
      </c>
      <c r="J123" s="20">
        <v>20</v>
      </c>
    </row>
    <row r="124" spans="1:10" ht="15.75" thickBot="1" x14ac:dyDescent="0.3">
      <c r="A124" s="22"/>
      <c r="B124" s="23" t="s">
        <v>39</v>
      </c>
      <c r="C124" s="27" t="s">
        <v>25</v>
      </c>
      <c r="D124" s="28" t="s">
        <v>26</v>
      </c>
      <c r="E124" s="29">
        <v>25</v>
      </c>
      <c r="F124" s="29">
        <v>1.91</v>
      </c>
      <c r="G124" s="30">
        <v>54.6</v>
      </c>
      <c r="H124" s="31">
        <v>1.9</v>
      </c>
      <c r="I124" s="31">
        <v>0.23499999999999999</v>
      </c>
      <c r="J124" s="31">
        <v>12.3</v>
      </c>
    </row>
    <row r="125" spans="1:10" ht="15.75" thickBot="1" x14ac:dyDescent="0.3">
      <c r="A125" s="22"/>
      <c r="B125" s="23" t="s">
        <v>40</v>
      </c>
      <c r="C125" s="27" t="s">
        <v>25</v>
      </c>
      <c r="D125" s="28" t="s">
        <v>41</v>
      </c>
      <c r="E125" s="29">
        <v>25</v>
      </c>
      <c r="F125" s="29">
        <v>1.62</v>
      </c>
      <c r="G125" s="30">
        <v>48.8</v>
      </c>
      <c r="H125" s="31">
        <v>1.5</v>
      </c>
      <c r="I125" s="31">
        <v>0</v>
      </c>
      <c r="J125" s="31">
        <v>11.8</v>
      </c>
    </row>
    <row r="126" spans="1:10" ht="15.75" thickBot="1" x14ac:dyDescent="0.3">
      <c r="A126" s="39"/>
      <c r="B126" s="40"/>
      <c r="C126" s="40"/>
      <c r="D126" s="41"/>
      <c r="E126" s="42">
        <f t="shared" ref="E126:J126" si="9">SUM(E120:E125)</f>
        <v>680</v>
      </c>
      <c r="F126" s="43">
        <f t="shared" si="9"/>
        <v>105</v>
      </c>
      <c r="G126" s="42">
        <f t="shared" si="9"/>
        <v>680.9</v>
      </c>
      <c r="H126" s="42">
        <f t="shared" si="9"/>
        <v>26.707549999999998</v>
      </c>
      <c r="I126" s="42">
        <f t="shared" si="9"/>
        <v>14.296899999999999</v>
      </c>
      <c r="J126" s="44">
        <f t="shared" si="9"/>
        <v>97.020499999999998</v>
      </c>
    </row>
    <row r="128" spans="1:10" x14ac:dyDescent="0.25">
      <c r="B128" s="1" t="s">
        <v>42</v>
      </c>
      <c r="C128" s="1"/>
      <c r="D128" s="2"/>
      <c r="E128" s="3"/>
      <c r="F128" s="4" t="s">
        <v>43</v>
      </c>
      <c r="G128" s="3"/>
      <c r="H128" s="3"/>
      <c r="I128" s="3"/>
      <c r="J128" s="3"/>
    </row>
  </sheetData>
  <mergeCells count="5">
    <mergeCell ref="B6:D6"/>
    <mergeCell ref="B36:D36"/>
    <mergeCell ref="B62:D62"/>
    <mergeCell ref="B86:D86"/>
    <mergeCell ref="B111:D1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1FFD2-50AD-4131-8833-12E5377CC3EC}">
  <dimension ref="A1:J128"/>
  <sheetViews>
    <sheetView topLeftCell="A64" workbookViewId="0">
      <selection activeCell="C75" sqref="C75:D75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5" t="s">
        <v>4</v>
      </c>
      <c r="C6" s="6"/>
      <c r="D6" s="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74</v>
      </c>
      <c r="J7" s="11">
        <v>45173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4" t="s">
        <v>18</v>
      </c>
    </row>
    <row r="9" spans="1:10" ht="24.75" thickBot="1" x14ac:dyDescent="0.3">
      <c r="A9" s="15" t="s">
        <v>19</v>
      </c>
      <c r="B9" s="16" t="s">
        <v>20</v>
      </c>
      <c r="C9" s="17">
        <v>173</v>
      </c>
      <c r="D9" s="18" t="s">
        <v>21</v>
      </c>
      <c r="E9" s="19">
        <v>200</v>
      </c>
      <c r="F9" s="19">
        <v>35.43</v>
      </c>
      <c r="G9" s="20">
        <v>231</v>
      </c>
      <c r="H9" s="21">
        <v>8.5069999999999997</v>
      </c>
      <c r="I9" s="21">
        <v>5.5</v>
      </c>
      <c r="J9" s="21">
        <v>30.22</v>
      </c>
    </row>
    <row r="10" spans="1:10" ht="15.75" thickBot="1" x14ac:dyDescent="0.3">
      <c r="A10" s="22"/>
      <c r="B10" s="23" t="s">
        <v>22</v>
      </c>
      <c r="C10" s="17">
        <v>376</v>
      </c>
      <c r="D10" s="24" t="s">
        <v>23</v>
      </c>
      <c r="E10" s="19">
        <v>200</v>
      </c>
      <c r="F10" s="19">
        <v>6.1</v>
      </c>
      <c r="G10" s="20">
        <v>56.89</v>
      </c>
      <c r="H10" s="25">
        <v>0.22420000000000001</v>
      </c>
      <c r="I10" s="25">
        <v>5.1699999999999989E-2</v>
      </c>
      <c r="J10" s="26">
        <v>13.768300000000002</v>
      </c>
    </row>
    <row r="11" spans="1:10" ht="15.75" thickBot="1" x14ac:dyDescent="0.3">
      <c r="A11" s="22"/>
      <c r="B11" s="23" t="s">
        <v>24</v>
      </c>
      <c r="C11" s="27" t="s">
        <v>25</v>
      </c>
      <c r="D11" s="28" t="s">
        <v>26</v>
      </c>
      <c r="E11" s="29">
        <v>30</v>
      </c>
      <c r="F11" s="29">
        <v>1.91</v>
      </c>
      <c r="G11" s="30">
        <v>65.52</v>
      </c>
      <c r="H11" s="31">
        <v>2.2799999999999998</v>
      </c>
      <c r="I11" s="31">
        <v>0.28000000000000003</v>
      </c>
      <c r="J11" s="31">
        <v>12.3</v>
      </c>
    </row>
    <row r="12" spans="1:10" ht="15.75" thickBot="1" x14ac:dyDescent="0.3">
      <c r="A12" s="22"/>
      <c r="B12" s="9" t="s">
        <v>27</v>
      </c>
      <c r="C12" s="32">
        <v>3</v>
      </c>
      <c r="D12" s="33" t="s">
        <v>28</v>
      </c>
      <c r="E12" s="34">
        <v>50</v>
      </c>
      <c r="F12" s="34">
        <v>17</v>
      </c>
      <c r="G12" s="35">
        <v>157</v>
      </c>
      <c r="H12" s="26">
        <v>5.8</v>
      </c>
      <c r="I12" s="26">
        <v>8.3000000000000007</v>
      </c>
      <c r="J12" s="26">
        <v>14.83</v>
      </c>
    </row>
    <row r="13" spans="1:10" ht="15.75" thickBot="1" x14ac:dyDescent="0.3">
      <c r="A13" s="22"/>
      <c r="B13" s="9" t="s">
        <v>29</v>
      </c>
      <c r="C13" s="17" t="s">
        <v>25</v>
      </c>
      <c r="D13" s="36" t="s">
        <v>30</v>
      </c>
      <c r="E13" s="37">
        <v>130</v>
      </c>
      <c r="F13" s="37">
        <v>29.56</v>
      </c>
      <c r="G13" s="38">
        <v>94.5</v>
      </c>
      <c r="H13" s="26">
        <v>1.1299999999999999</v>
      </c>
      <c r="I13" s="26">
        <v>0.57999999999999996</v>
      </c>
      <c r="J13" s="26">
        <v>15.75</v>
      </c>
    </row>
    <row r="14" spans="1:10" ht="15.75" thickBot="1" x14ac:dyDescent="0.3">
      <c r="A14" s="22"/>
      <c r="B14" s="9"/>
      <c r="C14" s="81"/>
      <c r="D14" s="82"/>
      <c r="E14" s="83"/>
      <c r="F14" s="83"/>
      <c r="G14" s="84"/>
      <c r="H14" s="96"/>
      <c r="I14" s="96"/>
      <c r="J14" s="100"/>
    </row>
    <row r="15" spans="1:10" ht="15.75" thickBot="1" x14ac:dyDescent="0.3">
      <c r="A15" s="39"/>
      <c r="B15" s="40"/>
      <c r="C15" s="40"/>
      <c r="D15" s="41"/>
      <c r="E15" s="42">
        <f t="shared" ref="E15:J15" si="0">SUM(E9:E14)</f>
        <v>610</v>
      </c>
      <c r="F15" s="43">
        <f>SUM(F9:F14)</f>
        <v>90</v>
      </c>
      <c r="G15" s="42">
        <f t="shared" si="0"/>
        <v>604.91</v>
      </c>
      <c r="H15" s="42">
        <f t="shared" si="0"/>
        <v>17.941199999999998</v>
      </c>
      <c r="I15" s="42">
        <f t="shared" si="0"/>
        <v>14.711700000000002</v>
      </c>
      <c r="J15" s="44">
        <f t="shared" si="0"/>
        <v>86.868300000000005</v>
      </c>
    </row>
    <row r="16" spans="1:10" ht="15.75" thickBot="1" x14ac:dyDescent="0.3">
      <c r="A16" s="22" t="s">
        <v>31</v>
      </c>
      <c r="B16" s="45" t="s">
        <v>27</v>
      </c>
      <c r="C16" s="46"/>
      <c r="D16" s="47"/>
      <c r="E16" s="48"/>
      <c r="F16" s="48"/>
      <c r="G16" s="46"/>
      <c r="H16" s="46"/>
      <c r="I16" s="49"/>
      <c r="J16" s="46"/>
    </row>
    <row r="17" spans="1:10" ht="24.75" thickBot="1" x14ac:dyDescent="0.3">
      <c r="A17" s="22"/>
      <c r="B17" s="23" t="s">
        <v>32</v>
      </c>
      <c r="C17" s="17">
        <v>103</v>
      </c>
      <c r="D17" s="18" t="s">
        <v>118</v>
      </c>
      <c r="E17" s="19">
        <v>250</v>
      </c>
      <c r="F17" s="19">
        <v>23.44</v>
      </c>
      <c r="G17" s="20">
        <v>110</v>
      </c>
      <c r="H17" s="20">
        <v>1</v>
      </c>
      <c r="I17" s="20">
        <v>1</v>
      </c>
      <c r="J17" s="20">
        <v>7</v>
      </c>
    </row>
    <row r="18" spans="1:10" ht="27" thickBot="1" x14ac:dyDescent="0.3">
      <c r="A18" s="22"/>
      <c r="B18" s="23" t="s">
        <v>34</v>
      </c>
      <c r="C18" s="50">
        <v>268</v>
      </c>
      <c r="D18" s="51" t="s">
        <v>35</v>
      </c>
      <c r="E18" s="52">
        <v>80</v>
      </c>
      <c r="F18" s="52">
        <v>42.53</v>
      </c>
      <c r="G18" s="53">
        <v>156</v>
      </c>
      <c r="H18" s="53">
        <v>10</v>
      </c>
      <c r="I18" s="53">
        <v>13</v>
      </c>
      <c r="J18" s="53">
        <v>11</v>
      </c>
    </row>
    <row r="19" spans="1:10" ht="15.75" thickBot="1" x14ac:dyDescent="0.3">
      <c r="A19" s="22"/>
      <c r="B19" s="23" t="s">
        <v>36</v>
      </c>
      <c r="C19" s="17">
        <v>128</v>
      </c>
      <c r="D19" s="18" t="s">
        <v>37</v>
      </c>
      <c r="E19" s="19">
        <v>150</v>
      </c>
      <c r="F19" s="19">
        <v>14.84</v>
      </c>
      <c r="G19" s="20">
        <v>203.3</v>
      </c>
      <c r="H19" s="20">
        <v>3</v>
      </c>
      <c r="I19" s="20">
        <v>4</v>
      </c>
      <c r="J19" s="20">
        <v>36</v>
      </c>
    </row>
    <row r="20" spans="1:10" ht="15.75" thickBot="1" x14ac:dyDescent="0.3">
      <c r="A20" s="22"/>
      <c r="B20" s="23" t="s">
        <v>38</v>
      </c>
      <c r="C20" s="17">
        <v>376</v>
      </c>
      <c r="D20" s="24" t="s">
        <v>23</v>
      </c>
      <c r="E20" s="19">
        <v>200</v>
      </c>
      <c r="F20" s="19">
        <v>6.1</v>
      </c>
      <c r="G20" s="20">
        <v>107</v>
      </c>
      <c r="H20" s="20">
        <v>1</v>
      </c>
      <c r="I20" s="20">
        <v>0</v>
      </c>
      <c r="J20" s="101">
        <v>20</v>
      </c>
    </row>
    <row r="21" spans="1:10" ht="15.75" thickBot="1" x14ac:dyDescent="0.3">
      <c r="A21" s="22"/>
      <c r="B21" s="23" t="s">
        <v>39</v>
      </c>
      <c r="C21" s="27" t="s">
        <v>25</v>
      </c>
      <c r="D21" s="28" t="s">
        <v>26</v>
      </c>
      <c r="E21" s="29">
        <v>30</v>
      </c>
      <c r="F21" s="29">
        <v>1.91</v>
      </c>
      <c r="G21" s="26">
        <v>87.92</v>
      </c>
      <c r="H21" s="102">
        <v>2.7919999999999998</v>
      </c>
      <c r="I21" s="102">
        <v>0.28299999999999997</v>
      </c>
      <c r="J21" s="69">
        <v>18.55</v>
      </c>
    </row>
    <row r="22" spans="1:10" ht="15.75" thickBot="1" x14ac:dyDescent="0.3">
      <c r="A22" s="22"/>
      <c r="B22" s="23" t="s">
        <v>40</v>
      </c>
      <c r="C22" s="27" t="s">
        <v>25</v>
      </c>
      <c r="D22" s="28" t="s">
        <v>41</v>
      </c>
      <c r="E22" s="29">
        <v>30</v>
      </c>
      <c r="F22" s="29">
        <v>1.62</v>
      </c>
      <c r="G22" s="30">
        <v>68.97</v>
      </c>
      <c r="H22" s="31">
        <v>1.68</v>
      </c>
      <c r="I22" s="31">
        <v>0.33</v>
      </c>
      <c r="J22" s="31">
        <v>14.82</v>
      </c>
    </row>
    <row r="23" spans="1:10" ht="15.75" thickBot="1" x14ac:dyDescent="0.3">
      <c r="A23" s="22"/>
      <c r="B23" s="9" t="s">
        <v>29</v>
      </c>
      <c r="C23" s="17" t="s">
        <v>25</v>
      </c>
      <c r="D23" s="36" t="s">
        <v>30</v>
      </c>
      <c r="E23" s="37">
        <v>130</v>
      </c>
      <c r="F23" s="37">
        <v>29.56</v>
      </c>
      <c r="G23" s="38">
        <v>94.5</v>
      </c>
      <c r="H23" s="26">
        <v>1.1299999999999999</v>
      </c>
      <c r="I23" s="26">
        <v>0.57999999999999996</v>
      </c>
      <c r="J23" s="26">
        <v>15.75</v>
      </c>
    </row>
    <row r="24" spans="1:10" ht="15.75" thickBot="1" x14ac:dyDescent="0.3">
      <c r="A24" s="39"/>
      <c r="B24" s="40"/>
      <c r="C24" s="40"/>
      <c r="D24" s="41"/>
      <c r="E24" s="42">
        <f t="shared" ref="E24:J24" si="1">SUM(E17:E23)</f>
        <v>870</v>
      </c>
      <c r="F24" s="43">
        <f>SUM(F17:F23)</f>
        <v>120</v>
      </c>
      <c r="G24" s="42">
        <f t="shared" si="1"/>
        <v>827.68999999999994</v>
      </c>
      <c r="H24" s="42">
        <f t="shared" si="1"/>
        <v>20.602</v>
      </c>
      <c r="I24" s="42">
        <f t="shared" si="1"/>
        <v>19.192999999999998</v>
      </c>
      <c r="J24" s="44">
        <f t="shared" si="1"/>
        <v>123.12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42</v>
      </c>
      <c r="C27" s="1"/>
      <c r="D27" s="2"/>
      <c r="E27" s="3"/>
      <c r="F27" s="4" t="s">
        <v>43</v>
      </c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54"/>
      <c r="I28" s="54"/>
      <c r="J28" s="54"/>
    </row>
    <row r="29" spans="1:10" x14ac:dyDescent="0.25">
      <c r="B29" s="1"/>
      <c r="C29" s="1"/>
      <c r="D29" s="2"/>
      <c r="E29" s="3"/>
      <c r="F29" s="4"/>
      <c r="G29" s="3"/>
      <c r="H29" s="55"/>
      <c r="I29" s="55"/>
      <c r="J29" s="56"/>
    </row>
    <row r="30" spans="1:10" x14ac:dyDescent="0.25">
      <c r="G30" s="55"/>
      <c r="H30" s="55"/>
      <c r="I30" s="55"/>
      <c r="J30" s="56"/>
    </row>
    <row r="33" spans="1:10" x14ac:dyDescent="0.25">
      <c r="B33" t="s">
        <v>0</v>
      </c>
      <c r="G33" t="s">
        <v>1</v>
      </c>
    </row>
    <row r="34" spans="1:10" x14ac:dyDescent="0.25">
      <c r="G34" t="s">
        <v>2</v>
      </c>
    </row>
    <row r="37" spans="1:10" x14ac:dyDescent="0.25">
      <c r="A37" t="s">
        <v>3</v>
      </c>
      <c r="B37" s="5" t="s">
        <v>4</v>
      </c>
      <c r="C37" s="6"/>
      <c r="D37" s="57"/>
      <c r="E37" t="s">
        <v>5</v>
      </c>
      <c r="F37" s="8"/>
      <c r="I37" t="s">
        <v>6</v>
      </c>
      <c r="J37" s="9" t="s">
        <v>44</v>
      </c>
    </row>
    <row r="38" spans="1:10" ht="15.75" thickBot="1" x14ac:dyDescent="0.3">
      <c r="D38" s="10" t="s">
        <v>75</v>
      </c>
      <c r="J38" s="11">
        <v>45174</v>
      </c>
    </row>
    <row r="39" spans="1:10" ht="30.75" thickBot="1" x14ac:dyDescent="0.3">
      <c r="A39" s="12" t="s">
        <v>9</v>
      </c>
      <c r="B39" s="13" t="s">
        <v>10</v>
      </c>
      <c r="C39" s="13" t="s">
        <v>11</v>
      </c>
      <c r="D39" s="13" t="s">
        <v>12</v>
      </c>
      <c r="E39" s="13" t="s">
        <v>13</v>
      </c>
      <c r="F39" s="13" t="s">
        <v>14</v>
      </c>
      <c r="G39" s="13" t="s">
        <v>45</v>
      </c>
      <c r="H39" s="13" t="s">
        <v>16</v>
      </c>
      <c r="I39" s="13" t="s">
        <v>17</v>
      </c>
      <c r="J39" s="14" t="s">
        <v>18</v>
      </c>
    </row>
    <row r="40" spans="1:10" ht="37.5" thickBot="1" x14ac:dyDescent="0.3">
      <c r="A40" s="15" t="s">
        <v>19</v>
      </c>
      <c r="B40" s="16" t="s">
        <v>20</v>
      </c>
      <c r="C40" s="58" t="s">
        <v>46</v>
      </c>
      <c r="D40" s="59" t="s">
        <v>47</v>
      </c>
      <c r="E40" s="60">
        <v>240</v>
      </c>
      <c r="F40" s="60">
        <v>65.650000000000006</v>
      </c>
      <c r="G40" s="61">
        <v>309</v>
      </c>
      <c r="H40" s="61">
        <v>13.73</v>
      </c>
      <c r="I40" s="62">
        <v>17</v>
      </c>
      <c r="J40" s="61">
        <v>31</v>
      </c>
    </row>
    <row r="41" spans="1:10" ht="15.75" thickBot="1" x14ac:dyDescent="0.3">
      <c r="A41" s="22"/>
      <c r="B41" s="23" t="s">
        <v>22</v>
      </c>
      <c r="C41" s="17">
        <v>349</v>
      </c>
      <c r="D41" s="18" t="s">
        <v>48</v>
      </c>
      <c r="E41" s="19">
        <v>200</v>
      </c>
      <c r="F41" s="19">
        <v>6.19</v>
      </c>
      <c r="G41" s="20">
        <v>94.25</v>
      </c>
      <c r="H41" s="101">
        <v>1</v>
      </c>
      <c r="I41" s="101">
        <v>0</v>
      </c>
      <c r="J41" s="101">
        <v>23</v>
      </c>
    </row>
    <row r="42" spans="1:10" ht="15.75" thickBot="1" x14ac:dyDescent="0.3">
      <c r="A42" s="22"/>
      <c r="B42" s="23" t="s">
        <v>24</v>
      </c>
      <c r="C42" s="27" t="s">
        <v>25</v>
      </c>
      <c r="D42" s="28" t="s">
        <v>26</v>
      </c>
      <c r="E42" s="29">
        <v>30</v>
      </c>
      <c r="F42" s="29">
        <v>1.91</v>
      </c>
      <c r="G42" s="103">
        <v>87.92</v>
      </c>
      <c r="H42" s="69">
        <v>2.7919999999999998</v>
      </c>
      <c r="I42" s="69">
        <v>0.28299999999999997</v>
      </c>
      <c r="J42" s="69">
        <v>18.55</v>
      </c>
    </row>
    <row r="43" spans="1:10" x14ac:dyDescent="0.25">
      <c r="A43" s="22"/>
      <c r="B43" s="9" t="s">
        <v>27</v>
      </c>
      <c r="C43" s="65">
        <v>71</v>
      </c>
      <c r="D43" s="66" t="s">
        <v>49</v>
      </c>
      <c r="E43" s="67">
        <v>80</v>
      </c>
      <c r="F43" s="67">
        <v>16.25</v>
      </c>
      <c r="G43" s="104">
        <v>11</v>
      </c>
      <c r="H43" s="105">
        <v>0.1</v>
      </c>
      <c r="I43" s="106">
        <v>0</v>
      </c>
      <c r="J43" s="105">
        <v>1.75</v>
      </c>
    </row>
    <row r="44" spans="1:10" ht="15.75" thickBot="1" x14ac:dyDescent="0.3">
      <c r="A44" s="39"/>
      <c r="B44" s="40"/>
      <c r="C44" s="40"/>
      <c r="D44" s="41"/>
      <c r="E44" s="42">
        <f t="shared" ref="E44:J44" si="2">SUM(E40:E43)</f>
        <v>550</v>
      </c>
      <c r="F44" s="43">
        <f t="shared" si="2"/>
        <v>90</v>
      </c>
      <c r="G44" s="42">
        <f t="shared" si="2"/>
        <v>502.17</v>
      </c>
      <c r="H44" s="42">
        <f t="shared" si="2"/>
        <v>17.622</v>
      </c>
      <c r="I44" s="42">
        <f t="shared" si="2"/>
        <v>17.283000000000001</v>
      </c>
      <c r="J44" s="44">
        <f t="shared" si="2"/>
        <v>74.3</v>
      </c>
    </row>
    <row r="45" spans="1:10" ht="15.75" thickBot="1" x14ac:dyDescent="0.3">
      <c r="A45" s="22" t="s">
        <v>31</v>
      </c>
      <c r="B45" s="45" t="s">
        <v>27</v>
      </c>
      <c r="C45" s="65">
        <v>71</v>
      </c>
      <c r="D45" s="66" t="s">
        <v>49</v>
      </c>
      <c r="E45" s="67">
        <v>80</v>
      </c>
      <c r="F45" s="67">
        <v>16.25</v>
      </c>
      <c r="G45" s="65">
        <v>11</v>
      </c>
      <c r="H45" s="65">
        <v>0.1</v>
      </c>
      <c r="I45" s="68">
        <v>0</v>
      </c>
      <c r="J45" s="65">
        <v>1.75</v>
      </c>
    </row>
    <row r="46" spans="1:10" ht="15.75" thickBot="1" x14ac:dyDescent="0.3">
      <c r="A46" s="22"/>
      <c r="B46" s="23" t="s">
        <v>32</v>
      </c>
      <c r="C46" s="17">
        <v>98</v>
      </c>
      <c r="D46" s="36" t="s">
        <v>50</v>
      </c>
      <c r="E46" s="19">
        <v>250</v>
      </c>
      <c r="F46" s="19">
        <v>31.13</v>
      </c>
      <c r="G46" s="20">
        <v>81.39</v>
      </c>
      <c r="H46" s="69">
        <v>1.75404</v>
      </c>
      <c r="I46" s="69">
        <v>4.5716000000000001</v>
      </c>
      <c r="J46" s="70">
        <v>8.3082999999999991</v>
      </c>
    </row>
    <row r="47" spans="1:10" ht="24.75" thickBot="1" x14ac:dyDescent="0.3">
      <c r="A47" s="22"/>
      <c r="B47" s="23" t="s">
        <v>34</v>
      </c>
      <c r="C47" s="71">
        <v>294</v>
      </c>
      <c r="D47" s="59" t="s">
        <v>51</v>
      </c>
      <c r="E47" s="52">
        <v>100</v>
      </c>
      <c r="F47" s="52">
        <v>48.7</v>
      </c>
      <c r="G47" s="53">
        <v>197</v>
      </c>
      <c r="H47" s="69">
        <v>11.054418800000001</v>
      </c>
      <c r="I47" s="69">
        <v>12.924876800000002</v>
      </c>
      <c r="J47" s="26">
        <v>9.3260258</v>
      </c>
    </row>
    <row r="48" spans="1:10" ht="15.75" thickBot="1" x14ac:dyDescent="0.3">
      <c r="A48" s="22"/>
      <c r="B48" s="23" t="s">
        <v>36</v>
      </c>
      <c r="C48" s="71">
        <v>203</v>
      </c>
      <c r="D48" s="36" t="s">
        <v>52</v>
      </c>
      <c r="E48" s="19">
        <v>180</v>
      </c>
      <c r="F48" s="19">
        <v>14.2</v>
      </c>
      <c r="G48" s="26">
        <v>158.76</v>
      </c>
      <c r="H48" s="26">
        <v>3.68</v>
      </c>
      <c r="I48" s="26">
        <v>4.4345400000000001</v>
      </c>
      <c r="J48" s="26">
        <v>20.047755000000002</v>
      </c>
    </row>
    <row r="49" spans="1:10" ht="15.75" thickBot="1" x14ac:dyDescent="0.3">
      <c r="A49" s="22"/>
      <c r="B49" s="23" t="s">
        <v>38</v>
      </c>
      <c r="C49" s="17">
        <v>349</v>
      </c>
      <c r="D49" s="18" t="s">
        <v>48</v>
      </c>
      <c r="E49" s="19">
        <v>200</v>
      </c>
      <c r="F49" s="19">
        <v>6.19</v>
      </c>
      <c r="G49" s="20">
        <v>94.25</v>
      </c>
      <c r="H49" s="20">
        <v>1</v>
      </c>
      <c r="I49" s="20">
        <v>0</v>
      </c>
      <c r="J49" s="20">
        <v>23</v>
      </c>
    </row>
    <row r="50" spans="1:10" ht="15.75" thickBot="1" x14ac:dyDescent="0.3">
      <c r="A50" s="22"/>
      <c r="B50" s="23" t="s">
        <v>39</v>
      </c>
      <c r="C50" s="27" t="s">
        <v>25</v>
      </c>
      <c r="D50" s="28" t="s">
        <v>26</v>
      </c>
      <c r="E50" s="29">
        <v>30</v>
      </c>
      <c r="F50" s="29">
        <v>1.91</v>
      </c>
      <c r="G50" s="30">
        <v>65.52</v>
      </c>
      <c r="H50" s="31">
        <v>2.2799999999999998</v>
      </c>
      <c r="I50" s="31">
        <v>0.28000000000000003</v>
      </c>
      <c r="J50" s="31">
        <v>12.3</v>
      </c>
    </row>
    <row r="51" spans="1:10" ht="15.75" thickBot="1" x14ac:dyDescent="0.3">
      <c r="A51" s="22"/>
      <c r="B51" s="23" t="s">
        <v>40</v>
      </c>
      <c r="C51" s="27" t="s">
        <v>25</v>
      </c>
      <c r="D51" s="28" t="s">
        <v>41</v>
      </c>
      <c r="E51" s="29">
        <v>30</v>
      </c>
      <c r="F51" s="29">
        <v>1.62</v>
      </c>
      <c r="G51" s="30">
        <v>58.56</v>
      </c>
      <c r="H51" s="31">
        <v>1.8</v>
      </c>
      <c r="I51" s="31">
        <v>0</v>
      </c>
      <c r="J51" s="31">
        <v>11.8</v>
      </c>
    </row>
    <row r="52" spans="1:10" x14ac:dyDescent="0.25">
      <c r="A52" s="22"/>
      <c r="B52" s="9"/>
      <c r="C52" s="9"/>
      <c r="D52" s="72"/>
      <c r="E52" s="73">
        <f t="shared" ref="E52:I52" si="3">SUM(E45:E51)</f>
        <v>870</v>
      </c>
      <c r="F52" s="74">
        <f t="shared" si="3"/>
        <v>120</v>
      </c>
      <c r="G52" s="73">
        <f t="shared" si="3"/>
        <v>666.48</v>
      </c>
      <c r="H52" s="73">
        <f t="shared" si="3"/>
        <v>21.668458800000003</v>
      </c>
      <c r="I52" s="73">
        <f t="shared" si="3"/>
        <v>22.211016800000003</v>
      </c>
      <c r="J52" s="75">
        <f>SUM(J45:J51)</f>
        <v>86.532080800000003</v>
      </c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A55" s="76"/>
      <c r="B55" s="77"/>
      <c r="C55" s="77"/>
      <c r="D55" s="78"/>
      <c r="E55" s="79"/>
      <c r="F55" s="80"/>
      <c r="G55" s="79"/>
      <c r="H55" s="79"/>
      <c r="I55" s="79"/>
      <c r="J55" s="79"/>
    </row>
    <row r="56" spans="1:10" x14ac:dyDescent="0.25">
      <c r="B56" s="1" t="s">
        <v>42</v>
      </c>
      <c r="C56" s="1"/>
      <c r="D56" s="2"/>
      <c r="E56" s="3"/>
      <c r="F56" s="4" t="s">
        <v>43</v>
      </c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9" spans="1:10" x14ac:dyDescent="0.25">
      <c r="B59" t="s">
        <v>0</v>
      </c>
      <c r="G59" t="s">
        <v>1</v>
      </c>
    </row>
    <row r="60" spans="1:10" x14ac:dyDescent="0.25">
      <c r="G60" t="s">
        <v>2</v>
      </c>
    </row>
    <row r="62" spans="1:10" x14ac:dyDescent="0.25">
      <c r="A62" t="s">
        <v>3</v>
      </c>
      <c r="B62" s="5" t="s">
        <v>4</v>
      </c>
      <c r="C62" s="6"/>
      <c r="D62" s="57"/>
      <c r="E62" t="s">
        <v>5</v>
      </c>
      <c r="F62" s="8"/>
      <c r="I62" t="s">
        <v>6</v>
      </c>
      <c r="J62" s="9" t="s">
        <v>53</v>
      </c>
    </row>
    <row r="63" spans="1:10" ht="15.75" thickBot="1" x14ac:dyDescent="0.3">
      <c r="D63" s="10" t="s">
        <v>75</v>
      </c>
      <c r="J63" s="11">
        <v>45175</v>
      </c>
    </row>
    <row r="64" spans="1:10" ht="30.75" thickBot="1" x14ac:dyDescent="0.3">
      <c r="A64" s="12" t="s">
        <v>9</v>
      </c>
      <c r="B64" s="13" t="s">
        <v>10</v>
      </c>
      <c r="C64" s="13" t="s">
        <v>11</v>
      </c>
      <c r="D64" s="13" t="s">
        <v>12</v>
      </c>
      <c r="E64" s="13" t="s">
        <v>13</v>
      </c>
      <c r="F64" s="13" t="s">
        <v>14</v>
      </c>
      <c r="G64" s="13" t="s">
        <v>45</v>
      </c>
      <c r="H64" s="13" t="s">
        <v>16</v>
      </c>
      <c r="I64" s="13" t="s">
        <v>17</v>
      </c>
      <c r="J64" s="14" t="s">
        <v>18</v>
      </c>
    </row>
    <row r="65" spans="1:10" ht="24.75" thickBot="1" x14ac:dyDescent="0.3">
      <c r="A65" s="15" t="s">
        <v>19</v>
      </c>
      <c r="B65" s="16" t="s">
        <v>20</v>
      </c>
      <c r="C65" s="17">
        <v>173</v>
      </c>
      <c r="D65" s="18" t="s">
        <v>54</v>
      </c>
      <c r="E65" s="19">
        <v>200</v>
      </c>
      <c r="F65" s="19">
        <v>23.13</v>
      </c>
      <c r="G65" s="20">
        <v>231</v>
      </c>
      <c r="H65" s="20">
        <v>7</v>
      </c>
      <c r="I65" s="20">
        <v>3</v>
      </c>
      <c r="J65" s="20">
        <v>27</v>
      </c>
    </row>
    <row r="66" spans="1:10" ht="15.75" thickBot="1" x14ac:dyDescent="0.3">
      <c r="A66" s="22"/>
      <c r="B66" s="23" t="s">
        <v>22</v>
      </c>
      <c r="C66" s="58">
        <v>382</v>
      </c>
      <c r="D66" s="59" t="s">
        <v>55</v>
      </c>
      <c r="E66" s="60">
        <v>200</v>
      </c>
      <c r="F66" s="60">
        <v>17.899999999999999</v>
      </c>
      <c r="G66" s="61">
        <v>97</v>
      </c>
      <c r="H66" s="61">
        <v>2</v>
      </c>
      <c r="I66" s="61">
        <v>2</v>
      </c>
      <c r="J66" s="61">
        <v>17</v>
      </c>
    </row>
    <row r="67" spans="1:10" ht="15.75" thickBot="1" x14ac:dyDescent="0.3">
      <c r="A67" s="22"/>
      <c r="B67" s="23" t="s">
        <v>24</v>
      </c>
      <c r="C67" s="27" t="s">
        <v>25</v>
      </c>
      <c r="D67" s="28" t="s">
        <v>26</v>
      </c>
      <c r="E67" s="29">
        <v>30</v>
      </c>
      <c r="F67" s="29">
        <v>1.91</v>
      </c>
      <c r="G67" s="30">
        <v>65.52</v>
      </c>
      <c r="H67" s="31">
        <v>2.2799999999999998</v>
      </c>
      <c r="I67" s="31">
        <v>0.28000000000000003</v>
      </c>
      <c r="J67" s="31">
        <v>12.3</v>
      </c>
    </row>
    <row r="68" spans="1:10" ht="15.75" thickBot="1" x14ac:dyDescent="0.3">
      <c r="A68" s="22"/>
      <c r="B68" s="9" t="s">
        <v>27</v>
      </c>
      <c r="C68" s="17">
        <v>209</v>
      </c>
      <c r="D68" s="18" t="s">
        <v>120</v>
      </c>
      <c r="E68" s="83">
        <v>40</v>
      </c>
      <c r="F68" s="83">
        <v>17.059999999999999</v>
      </c>
      <c r="G68" s="84">
        <v>112</v>
      </c>
      <c r="H68" s="85">
        <v>5.39</v>
      </c>
      <c r="I68" s="86">
        <v>9.6</v>
      </c>
      <c r="J68" s="86">
        <v>1.02</v>
      </c>
    </row>
    <row r="69" spans="1:10" ht="15.75" thickBot="1" x14ac:dyDescent="0.3">
      <c r="A69" s="22"/>
      <c r="B69" s="9" t="s">
        <v>38</v>
      </c>
      <c r="C69" s="87" t="s">
        <v>25</v>
      </c>
      <c r="D69" s="88" t="s">
        <v>57</v>
      </c>
      <c r="E69" s="89">
        <v>200</v>
      </c>
      <c r="F69" s="89">
        <v>30</v>
      </c>
      <c r="G69" s="90">
        <v>46</v>
      </c>
      <c r="H69" s="90">
        <v>1</v>
      </c>
      <c r="I69" s="90">
        <v>0</v>
      </c>
      <c r="J69" s="90">
        <v>10</v>
      </c>
    </row>
    <row r="70" spans="1:10" ht="15.75" thickBot="1" x14ac:dyDescent="0.3">
      <c r="A70" s="39"/>
      <c r="B70" s="40"/>
      <c r="C70" s="40"/>
      <c r="D70" s="41"/>
      <c r="E70" s="42">
        <f t="shared" ref="E70:J70" si="4">SUM(E65:E69)</f>
        <v>670</v>
      </c>
      <c r="F70" s="43">
        <f t="shared" si="4"/>
        <v>90</v>
      </c>
      <c r="G70" s="42">
        <f t="shared" si="4"/>
        <v>551.52</v>
      </c>
      <c r="H70" s="42">
        <f t="shared" si="4"/>
        <v>17.669999999999998</v>
      </c>
      <c r="I70" s="42">
        <f t="shared" si="4"/>
        <v>14.879999999999999</v>
      </c>
      <c r="J70" s="44">
        <f t="shared" si="4"/>
        <v>67.319999999999993</v>
      </c>
    </row>
    <row r="71" spans="1:10" ht="15.75" thickBot="1" x14ac:dyDescent="0.3">
      <c r="A71" s="22" t="s">
        <v>31</v>
      </c>
      <c r="B71" s="45" t="s">
        <v>27</v>
      </c>
      <c r="C71" s="65">
        <v>7</v>
      </c>
      <c r="D71" s="66"/>
      <c r="E71" s="67"/>
      <c r="F71" s="67"/>
      <c r="G71" s="65"/>
      <c r="H71" s="65"/>
      <c r="I71" s="68"/>
      <c r="J71" s="65"/>
    </row>
    <row r="72" spans="1:10" ht="37.5" thickBot="1" x14ac:dyDescent="0.3">
      <c r="A72" s="22"/>
      <c r="B72" s="23" t="s">
        <v>32</v>
      </c>
      <c r="C72" s="17">
        <v>103</v>
      </c>
      <c r="D72" s="18" t="s">
        <v>33</v>
      </c>
      <c r="E72" s="19">
        <v>250</v>
      </c>
      <c r="F72" s="19">
        <v>38.58</v>
      </c>
      <c r="G72" s="20">
        <v>101.74</v>
      </c>
      <c r="H72" s="26">
        <v>1.75404</v>
      </c>
      <c r="I72" s="26">
        <v>4.5716000000000001</v>
      </c>
      <c r="J72" s="26">
        <v>8.3082999999999991</v>
      </c>
    </row>
    <row r="73" spans="1:10" ht="15.75" thickBot="1" x14ac:dyDescent="0.3">
      <c r="A73" s="22"/>
      <c r="B73" s="23" t="s">
        <v>34</v>
      </c>
      <c r="C73" s="71">
        <v>287</v>
      </c>
      <c r="D73" s="91" t="s">
        <v>76</v>
      </c>
      <c r="E73" s="52">
        <v>100</v>
      </c>
      <c r="F73" s="52">
        <v>48</v>
      </c>
      <c r="G73" s="53">
        <v>251.45</v>
      </c>
      <c r="H73" s="69">
        <f>H72+H67</f>
        <v>4.0340400000000001</v>
      </c>
      <c r="I73" s="69">
        <f>I72+I67</f>
        <v>4.8516000000000004</v>
      </c>
      <c r="J73" s="69">
        <f>J72+J67</f>
        <v>20.6083</v>
      </c>
    </row>
    <row r="74" spans="1:10" ht="24.75" thickBot="1" x14ac:dyDescent="0.3">
      <c r="A74" s="22"/>
      <c r="B74" s="23" t="s">
        <v>36</v>
      </c>
      <c r="C74" s="71">
        <v>302</v>
      </c>
      <c r="D74" s="92" t="s">
        <v>60</v>
      </c>
      <c r="E74" s="52">
        <v>150</v>
      </c>
      <c r="F74" s="52">
        <v>21</v>
      </c>
      <c r="G74" s="93">
        <v>224.69</v>
      </c>
      <c r="H74" s="107">
        <v>8.1999999999999993</v>
      </c>
      <c r="I74" s="107">
        <v>6</v>
      </c>
      <c r="J74" s="107">
        <v>36</v>
      </c>
    </row>
    <row r="75" spans="1:10" ht="26.25" thickBot="1" x14ac:dyDescent="0.3">
      <c r="A75" s="22"/>
      <c r="B75" s="23" t="s">
        <v>38</v>
      </c>
      <c r="C75" s="17">
        <v>387</v>
      </c>
      <c r="D75" s="18" t="s">
        <v>119</v>
      </c>
      <c r="E75" s="19">
        <v>200</v>
      </c>
      <c r="F75" s="19">
        <v>8.89</v>
      </c>
      <c r="G75" s="20">
        <v>94.25</v>
      </c>
      <c r="H75" s="20">
        <v>1</v>
      </c>
      <c r="I75" s="20">
        <v>0</v>
      </c>
      <c r="J75" s="20">
        <v>23</v>
      </c>
    </row>
    <row r="76" spans="1:10" ht="15.75" thickBot="1" x14ac:dyDescent="0.3">
      <c r="A76" s="22"/>
      <c r="B76" s="23" t="s">
        <v>39</v>
      </c>
      <c r="C76" s="27" t="s">
        <v>25</v>
      </c>
      <c r="D76" s="28" t="s">
        <v>26</v>
      </c>
      <c r="E76" s="29">
        <v>30</v>
      </c>
      <c r="F76" s="29">
        <v>1.91</v>
      </c>
      <c r="G76" s="30">
        <v>65.52</v>
      </c>
      <c r="H76" s="31">
        <v>2.2799999999999998</v>
      </c>
      <c r="I76" s="31">
        <v>0.28000000000000003</v>
      </c>
      <c r="J76" s="31">
        <v>12.3</v>
      </c>
    </row>
    <row r="77" spans="1:10" ht="15.75" thickBot="1" x14ac:dyDescent="0.3">
      <c r="A77" s="22"/>
      <c r="B77" s="23" t="s">
        <v>40</v>
      </c>
      <c r="C77" s="27" t="s">
        <v>25</v>
      </c>
      <c r="D77" s="28" t="s">
        <v>41</v>
      </c>
      <c r="E77" s="29">
        <v>30</v>
      </c>
      <c r="F77" s="29">
        <v>1.62</v>
      </c>
      <c r="G77" s="30">
        <v>58.56</v>
      </c>
      <c r="H77" s="31">
        <v>1.8</v>
      </c>
      <c r="I77" s="31">
        <v>0</v>
      </c>
      <c r="J77" s="31">
        <v>11.8</v>
      </c>
    </row>
    <row r="78" spans="1:10" ht="15.75" thickBot="1" x14ac:dyDescent="0.3">
      <c r="A78" s="39"/>
      <c r="B78" s="40"/>
      <c r="C78" s="40"/>
      <c r="D78" s="41"/>
      <c r="E78" s="42">
        <f t="shared" ref="E78:J78" si="5">SUM(E71:E77)</f>
        <v>760</v>
      </c>
      <c r="F78" s="43">
        <f t="shared" si="5"/>
        <v>120</v>
      </c>
      <c r="G78" s="42">
        <f t="shared" si="5"/>
        <v>796.21</v>
      </c>
      <c r="H78" s="42">
        <f t="shared" si="5"/>
        <v>19.068080000000002</v>
      </c>
      <c r="I78" s="42">
        <f t="shared" si="5"/>
        <v>15.703200000000001</v>
      </c>
      <c r="J78" s="44">
        <f t="shared" si="5"/>
        <v>112.0166</v>
      </c>
    </row>
    <row r="80" spans="1:10" x14ac:dyDescent="0.25">
      <c r="B80" s="1" t="s">
        <v>42</v>
      </c>
      <c r="C80" s="1"/>
      <c r="D80" s="2"/>
      <c r="E80" s="3"/>
      <c r="F80" s="4" t="s">
        <v>43</v>
      </c>
      <c r="G80" s="3"/>
      <c r="H80" s="3"/>
      <c r="I80" s="3"/>
      <c r="J80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6" spans="1:10" x14ac:dyDescent="0.25">
      <c r="A86" t="s">
        <v>3</v>
      </c>
      <c r="B86" s="5" t="s">
        <v>4</v>
      </c>
      <c r="C86" s="6"/>
      <c r="D86" s="7"/>
      <c r="E86" t="s">
        <v>5</v>
      </c>
      <c r="F86" s="8"/>
      <c r="I86" t="s">
        <v>6</v>
      </c>
      <c r="J86" s="9" t="s">
        <v>61</v>
      </c>
    </row>
    <row r="87" spans="1:10" ht="15.75" thickBot="1" x14ac:dyDescent="0.3">
      <c r="D87" s="10" t="s">
        <v>75</v>
      </c>
      <c r="J87" s="11">
        <v>45176</v>
      </c>
    </row>
    <row r="88" spans="1:10" ht="30.75" thickBot="1" x14ac:dyDescent="0.3">
      <c r="A88" s="12" t="s">
        <v>9</v>
      </c>
      <c r="B88" s="13" t="s">
        <v>10</v>
      </c>
      <c r="C88" s="13" t="s">
        <v>11</v>
      </c>
      <c r="D88" s="13" t="s">
        <v>12</v>
      </c>
      <c r="E88" s="13" t="s">
        <v>13</v>
      </c>
      <c r="F88" s="13" t="s">
        <v>14</v>
      </c>
      <c r="G88" s="13" t="s">
        <v>45</v>
      </c>
      <c r="H88" s="13" t="s">
        <v>16</v>
      </c>
      <c r="I88" s="13" t="s">
        <v>17</v>
      </c>
      <c r="J88" s="14" t="s">
        <v>18</v>
      </c>
    </row>
    <row r="89" spans="1:10" ht="37.5" thickBot="1" x14ac:dyDescent="0.3">
      <c r="A89" s="15" t="s">
        <v>19</v>
      </c>
      <c r="B89" s="16" t="s">
        <v>20</v>
      </c>
      <c r="C89" s="71" t="s">
        <v>62</v>
      </c>
      <c r="D89" s="92" t="s">
        <v>63</v>
      </c>
      <c r="E89" s="52">
        <v>230</v>
      </c>
      <c r="F89" s="52">
        <v>56.84</v>
      </c>
      <c r="G89" s="53">
        <v>263.166</v>
      </c>
      <c r="H89" s="53">
        <v>10.37</v>
      </c>
      <c r="I89" s="53">
        <v>17.739999999999998</v>
      </c>
      <c r="J89" s="53">
        <v>28.678000000000001</v>
      </c>
    </row>
    <row r="90" spans="1:10" ht="15.75" thickBot="1" x14ac:dyDescent="0.3">
      <c r="A90" s="22"/>
      <c r="B90" s="23" t="s">
        <v>22</v>
      </c>
      <c r="C90" s="17">
        <v>349</v>
      </c>
      <c r="D90" s="18" t="s">
        <v>64</v>
      </c>
      <c r="E90" s="19">
        <v>200</v>
      </c>
      <c r="F90" s="19">
        <v>15</v>
      </c>
      <c r="G90" s="38">
        <v>145</v>
      </c>
      <c r="H90" s="38">
        <v>0</v>
      </c>
      <c r="I90" s="38">
        <v>0</v>
      </c>
      <c r="J90" s="38">
        <v>14</v>
      </c>
    </row>
    <row r="91" spans="1:10" ht="15.75" thickBot="1" x14ac:dyDescent="0.3">
      <c r="A91" s="22"/>
      <c r="B91" s="23" t="s">
        <v>24</v>
      </c>
      <c r="C91" s="27" t="s">
        <v>25</v>
      </c>
      <c r="D91" s="28" t="s">
        <v>26</v>
      </c>
      <c r="E91" s="29">
        <v>30</v>
      </c>
      <c r="F91" s="29">
        <v>1.91</v>
      </c>
      <c r="G91" s="30">
        <v>65.52</v>
      </c>
      <c r="H91" s="31">
        <v>2.2799999999999998</v>
      </c>
      <c r="I91" s="31">
        <v>0.28000000000000003</v>
      </c>
      <c r="J91" s="31">
        <v>12.3</v>
      </c>
    </row>
    <row r="92" spans="1:10" ht="15.75" thickBot="1" x14ac:dyDescent="0.3">
      <c r="A92" s="22"/>
      <c r="B92" s="9" t="s">
        <v>27</v>
      </c>
      <c r="C92" s="65">
        <v>71</v>
      </c>
      <c r="D92" s="66" t="s">
        <v>65</v>
      </c>
      <c r="E92" s="67">
        <v>80</v>
      </c>
      <c r="F92" s="67">
        <v>16.25</v>
      </c>
      <c r="G92" s="65">
        <v>6</v>
      </c>
      <c r="H92" s="65">
        <v>5</v>
      </c>
      <c r="I92" s="68">
        <v>1</v>
      </c>
      <c r="J92" s="65">
        <v>8</v>
      </c>
    </row>
    <row r="93" spans="1:10" ht="15.75" thickBot="1" x14ac:dyDescent="0.3">
      <c r="A93" s="22"/>
      <c r="B93" s="9"/>
      <c r="C93" s="94"/>
      <c r="D93" s="82"/>
      <c r="E93" s="95">
        <f t="shared" ref="E93:J93" si="6">SUM(E89:E92)</f>
        <v>540</v>
      </c>
      <c r="F93" s="95">
        <f t="shared" si="6"/>
        <v>90</v>
      </c>
      <c r="G93" s="96">
        <f t="shared" si="6"/>
        <v>479.68599999999998</v>
      </c>
      <c r="H93" s="96">
        <f t="shared" si="6"/>
        <v>17.649999999999999</v>
      </c>
      <c r="I93" s="96">
        <f t="shared" si="6"/>
        <v>19.02</v>
      </c>
      <c r="J93" s="96">
        <f t="shared" si="6"/>
        <v>62.977999999999994</v>
      </c>
    </row>
    <row r="94" spans="1:10" ht="15.75" thickBot="1" x14ac:dyDescent="0.3">
      <c r="A94" s="22" t="s">
        <v>31</v>
      </c>
      <c r="B94" s="9" t="s">
        <v>27</v>
      </c>
      <c r="C94" s="65">
        <v>71</v>
      </c>
      <c r="D94" s="66" t="s">
        <v>65</v>
      </c>
      <c r="E94" s="67">
        <v>100</v>
      </c>
      <c r="F94" s="67">
        <v>19</v>
      </c>
      <c r="G94" s="65">
        <v>6</v>
      </c>
      <c r="H94" s="65">
        <v>5</v>
      </c>
      <c r="I94" s="68">
        <v>1</v>
      </c>
      <c r="J94" s="65">
        <v>8</v>
      </c>
    </row>
    <row r="95" spans="1:10" ht="36" thickBot="1" x14ac:dyDescent="0.3">
      <c r="A95" s="22"/>
      <c r="B95" s="23" t="s">
        <v>32</v>
      </c>
      <c r="C95" s="17">
        <v>98</v>
      </c>
      <c r="D95" s="18" t="s">
        <v>66</v>
      </c>
      <c r="E95" s="19">
        <v>250</v>
      </c>
      <c r="F95" s="19">
        <v>27.75</v>
      </c>
      <c r="G95" s="20">
        <v>131.75</v>
      </c>
      <c r="H95" s="69">
        <f>H94*94/100</f>
        <v>4.7</v>
      </c>
      <c r="I95" s="69">
        <f>I94*88/100</f>
        <v>0.88</v>
      </c>
      <c r="J95" s="69">
        <f>J94*91/100</f>
        <v>7.28</v>
      </c>
    </row>
    <row r="96" spans="1:10" ht="36" thickBot="1" x14ac:dyDescent="0.3">
      <c r="A96" s="22"/>
      <c r="B96" s="23" t="s">
        <v>34</v>
      </c>
      <c r="C96" s="71">
        <v>574</v>
      </c>
      <c r="D96" s="92" t="s">
        <v>67</v>
      </c>
      <c r="E96" s="52">
        <v>80</v>
      </c>
      <c r="F96" s="52">
        <v>38.71</v>
      </c>
      <c r="G96" s="53">
        <v>156</v>
      </c>
      <c r="H96" s="53">
        <v>7.31</v>
      </c>
      <c r="I96" s="53">
        <v>13.31</v>
      </c>
      <c r="J96" s="53">
        <v>8.2899999999999991</v>
      </c>
    </row>
    <row r="97" spans="1:10" ht="24.75" thickBot="1" x14ac:dyDescent="0.3">
      <c r="A97" s="22"/>
      <c r="B97" s="23" t="s">
        <v>36</v>
      </c>
      <c r="C97" s="71">
        <v>113</v>
      </c>
      <c r="D97" s="92" t="s">
        <v>77</v>
      </c>
      <c r="E97" s="52">
        <v>150</v>
      </c>
      <c r="F97" s="52">
        <v>16.010000000000002</v>
      </c>
      <c r="G97" s="93">
        <v>132.22999999999999</v>
      </c>
      <c r="H97" s="93">
        <v>3.0640000000000001</v>
      </c>
      <c r="I97" s="93">
        <v>4.4340000000000002</v>
      </c>
      <c r="J97" s="93">
        <v>20.047999999999998</v>
      </c>
    </row>
    <row r="98" spans="1:10" ht="15.75" thickBot="1" x14ac:dyDescent="0.3">
      <c r="A98" s="22"/>
      <c r="B98" s="23" t="s">
        <v>38</v>
      </c>
      <c r="C98" s="17">
        <v>466</v>
      </c>
      <c r="D98" s="18" t="s">
        <v>64</v>
      </c>
      <c r="E98" s="19">
        <v>200</v>
      </c>
      <c r="F98" s="19">
        <v>15</v>
      </c>
      <c r="G98" s="38">
        <v>145</v>
      </c>
      <c r="H98" s="38">
        <v>0</v>
      </c>
      <c r="I98" s="38">
        <v>0</v>
      </c>
      <c r="J98" s="38">
        <v>14</v>
      </c>
    </row>
    <row r="99" spans="1:10" ht="15.75" thickBot="1" x14ac:dyDescent="0.3">
      <c r="A99" s="22"/>
      <c r="B99" s="23" t="s">
        <v>39</v>
      </c>
      <c r="C99" s="27" t="s">
        <v>25</v>
      </c>
      <c r="D99" s="28" t="s">
        <v>26</v>
      </c>
      <c r="E99" s="29">
        <v>30</v>
      </c>
      <c r="F99" s="29">
        <v>1.91</v>
      </c>
      <c r="G99" s="30">
        <v>65.52</v>
      </c>
      <c r="H99" s="31">
        <v>2.2799999999999998</v>
      </c>
      <c r="I99" s="31">
        <v>0.28000000000000003</v>
      </c>
      <c r="J99" s="31">
        <v>12.3</v>
      </c>
    </row>
    <row r="100" spans="1:10" ht="15.75" thickBot="1" x14ac:dyDescent="0.3">
      <c r="A100" s="22"/>
      <c r="B100" s="23" t="s">
        <v>40</v>
      </c>
      <c r="C100" s="27" t="s">
        <v>25</v>
      </c>
      <c r="D100" s="28" t="s">
        <v>41</v>
      </c>
      <c r="E100" s="29">
        <v>30</v>
      </c>
      <c r="F100" s="29">
        <v>1.62</v>
      </c>
      <c r="G100" s="30">
        <v>58.56</v>
      </c>
      <c r="H100" s="31">
        <v>1.8</v>
      </c>
      <c r="I100" s="31">
        <v>0</v>
      </c>
      <c r="J100" s="31">
        <v>11.8</v>
      </c>
    </row>
    <row r="101" spans="1:10" ht="15.75" thickBot="1" x14ac:dyDescent="0.3">
      <c r="A101" s="39"/>
      <c r="B101" s="40"/>
      <c r="C101" s="40"/>
      <c r="D101" s="41"/>
      <c r="E101" s="42">
        <f t="shared" ref="E101:J101" si="7">SUM(E94:E100)</f>
        <v>840</v>
      </c>
      <c r="F101" s="43">
        <f t="shared" si="7"/>
        <v>120.00000000000001</v>
      </c>
      <c r="G101" s="42">
        <f t="shared" si="7"/>
        <v>695.06</v>
      </c>
      <c r="H101" s="42">
        <f t="shared" si="7"/>
        <v>24.154</v>
      </c>
      <c r="I101" s="42">
        <f t="shared" si="7"/>
        <v>19.904000000000003</v>
      </c>
      <c r="J101" s="44">
        <f t="shared" si="7"/>
        <v>81.717999999999989</v>
      </c>
    </row>
    <row r="102" spans="1:10" x14ac:dyDescent="0.25">
      <c r="B102" s="77"/>
      <c r="C102" s="77"/>
      <c r="D102" s="78"/>
      <c r="E102" s="79"/>
      <c r="F102" s="80"/>
      <c r="G102" s="79"/>
      <c r="H102" s="79"/>
      <c r="I102" s="79"/>
      <c r="J102" s="79"/>
    </row>
    <row r="103" spans="1:10" x14ac:dyDescent="0.25">
      <c r="B103" s="1" t="s">
        <v>42</v>
      </c>
      <c r="C103" s="1"/>
      <c r="D103" s="2"/>
      <c r="E103" s="3"/>
      <c r="F103" s="4" t="s">
        <v>43</v>
      </c>
      <c r="G103" s="3"/>
      <c r="H103" s="3"/>
      <c r="I103" s="3"/>
      <c r="J103" s="3"/>
    </row>
    <row r="108" spans="1:10" x14ac:dyDescent="0.25">
      <c r="B108" t="s">
        <v>0</v>
      </c>
      <c r="G108" t="s">
        <v>1</v>
      </c>
    </row>
    <row r="109" spans="1:10" x14ac:dyDescent="0.25">
      <c r="G109" t="s">
        <v>2</v>
      </c>
    </row>
    <row r="111" spans="1:10" x14ac:dyDescent="0.25">
      <c r="A111" t="s">
        <v>3</v>
      </c>
      <c r="B111" s="5" t="s">
        <v>4</v>
      </c>
      <c r="C111" s="6"/>
      <c r="D111" s="7"/>
      <c r="E111" t="s">
        <v>5</v>
      </c>
      <c r="F111" s="8"/>
      <c r="I111" t="s">
        <v>6</v>
      </c>
      <c r="J111" s="9" t="s">
        <v>69</v>
      </c>
    </row>
    <row r="112" spans="1:10" ht="15.75" thickBot="1" x14ac:dyDescent="0.3">
      <c r="D112" s="10" t="s">
        <v>75</v>
      </c>
      <c r="J112" s="11">
        <v>45177</v>
      </c>
    </row>
    <row r="113" spans="1:10" ht="30.75" thickBot="1" x14ac:dyDescent="0.3">
      <c r="A113" s="12" t="s">
        <v>9</v>
      </c>
      <c r="B113" s="13" t="s">
        <v>10</v>
      </c>
      <c r="C113" s="13" t="s">
        <v>11</v>
      </c>
      <c r="D113" s="13" t="s">
        <v>12</v>
      </c>
      <c r="E113" s="13" t="s">
        <v>13</v>
      </c>
      <c r="F113" s="13" t="s">
        <v>14</v>
      </c>
      <c r="G113" s="13" t="s">
        <v>45</v>
      </c>
      <c r="H113" s="13" t="s">
        <v>16</v>
      </c>
      <c r="I113" s="13" t="s">
        <v>17</v>
      </c>
      <c r="J113" s="14" t="s">
        <v>18</v>
      </c>
    </row>
    <row r="114" spans="1:10" ht="37.5" thickBot="1" x14ac:dyDescent="0.3">
      <c r="A114" s="15" t="s">
        <v>19</v>
      </c>
      <c r="B114" s="16" t="s">
        <v>20</v>
      </c>
      <c r="C114" s="97">
        <v>188</v>
      </c>
      <c r="D114" s="88" t="s">
        <v>70</v>
      </c>
      <c r="E114" s="89">
        <v>180</v>
      </c>
      <c r="F114" s="89">
        <v>64.64</v>
      </c>
      <c r="G114" s="90">
        <v>352</v>
      </c>
      <c r="H114" s="31">
        <v>20.25</v>
      </c>
      <c r="I114" s="31">
        <v>8.9933999999999994</v>
      </c>
      <c r="J114" s="31">
        <v>36.52308</v>
      </c>
    </row>
    <row r="115" spans="1:10" ht="15.75" thickBot="1" x14ac:dyDescent="0.3">
      <c r="A115" s="22"/>
      <c r="B115" s="23" t="s">
        <v>22</v>
      </c>
      <c r="C115" s="17">
        <v>376</v>
      </c>
      <c r="D115" s="24" t="s">
        <v>23</v>
      </c>
      <c r="E115" s="19">
        <v>200</v>
      </c>
      <c r="F115" s="19">
        <v>7.45</v>
      </c>
      <c r="G115" s="20">
        <v>107</v>
      </c>
      <c r="H115" s="20">
        <v>1</v>
      </c>
      <c r="I115" s="20">
        <v>0</v>
      </c>
      <c r="J115" s="20">
        <v>20</v>
      </c>
    </row>
    <row r="116" spans="1:10" ht="15.75" thickBot="1" x14ac:dyDescent="0.3">
      <c r="A116" s="22"/>
      <c r="B116" s="23" t="s">
        <v>24</v>
      </c>
      <c r="C116" s="27" t="s">
        <v>25</v>
      </c>
      <c r="D116" s="28" t="s">
        <v>26</v>
      </c>
      <c r="E116" s="29">
        <v>30</v>
      </c>
      <c r="F116" s="29">
        <v>1.91</v>
      </c>
      <c r="G116" s="30">
        <v>65.52</v>
      </c>
      <c r="H116" s="31">
        <v>2.2799999999999998</v>
      </c>
      <c r="I116" s="31">
        <v>0.28000000000000003</v>
      </c>
      <c r="J116" s="31">
        <v>12.3</v>
      </c>
    </row>
    <row r="117" spans="1:10" ht="15.75" thickBot="1" x14ac:dyDescent="0.3">
      <c r="A117" s="22"/>
      <c r="B117" s="9" t="s">
        <v>27</v>
      </c>
      <c r="C117" s="81">
        <v>1</v>
      </c>
      <c r="D117" s="18" t="s">
        <v>72</v>
      </c>
      <c r="E117" s="19">
        <v>40</v>
      </c>
      <c r="F117" s="19">
        <v>16</v>
      </c>
      <c r="G117" s="38">
        <v>135</v>
      </c>
      <c r="H117" s="20">
        <v>2.36</v>
      </c>
      <c r="I117" s="20">
        <v>7.49</v>
      </c>
      <c r="J117" s="20">
        <v>14.89</v>
      </c>
    </row>
    <row r="118" spans="1:10" ht="15.75" thickBot="1" x14ac:dyDescent="0.3">
      <c r="A118" s="39"/>
      <c r="B118" s="40"/>
      <c r="C118" s="40"/>
      <c r="D118" s="41"/>
      <c r="E118" s="42">
        <f t="shared" ref="E118:J118" si="8">SUM(E114:E117)</f>
        <v>450</v>
      </c>
      <c r="F118" s="43">
        <f t="shared" si="8"/>
        <v>90</v>
      </c>
      <c r="G118" s="42">
        <f t="shared" si="8"/>
        <v>659.52</v>
      </c>
      <c r="H118" s="42">
        <f t="shared" si="8"/>
        <v>25.89</v>
      </c>
      <c r="I118" s="42">
        <f t="shared" si="8"/>
        <v>16.763399999999997</v>
      </c>
      <c r="J118" s="44">
        <f t="shared" si="8"/>
        <v>83.713080000000005</v>
      </c>
    </row>
    <row r="119" spans="1:10" ht="15.75" thickBot="1" x14ac:dyDescent="0.3">
      <c r="A119" s="22" t="s">
        <v>31</v>
      </c>
      <c r="B119" s="45" t="s">
        <v>27</v>
      </c>
      <c r="C119" s="81">
        <v>1</v>
      </c>
      <c r="D119" s="18" t="s">
        <v>72</v>
      </c>
      <c r="E119" s="19">
        <v>40</v>
      </c>
      <c r="F119" s="19">
        <v>16</v>
      </c>
      <c r="G119" s="38">
        <v>135</v>
      </c>
      <c r="H119" s="20">
        <v>2.36</v>
      </c>
      <c r="I119" s="20">
        <v>7.49</v>
      </c>
      <c r="J119" s="20">
        <v>14.89</v>
      </c>
    </row>
    <row r="120" spans="1:10" ht="47.25" thickBot="1" x14ac:dyDescent="0.3">
      <c r="A120" s="22"/>
      <c r="B120" s="23" t="s">
        <v>32</v>
      </c>
      <c r="C120" s="17">
        <v>96</v>
      </c>
      <c r="D120" s="18" t="s">
        <v>73</v>
      </c>
      <c r="E120" s="19">
        <v>250</v>
      </c>
      <c r="F120" s="19">
        <v>30.29</v>
      </c>
      <c r="G120" s="98">
        <v>118.5</v>
      </c>
      <c r="H120" s="26">
        <v>2.30755</v>
      </c>
      <c r="I120" s="69">
        <v>5.0618999999999996</v>
      </c>
      <c r="J120" s="26">
        <v>15.920500000000001</v>
      </c>
    </row>
    <row r="121" spans="1:10" ht="37.5" thickBot="1" x14ac:dyDescent="0.3">
      <c r="A121" s="22"/>
      <c r="B121" s="23" t="s">
        <v>34</v>
      </c>
      <c r="C121" s="97">
        <v>188</v>
      </c>
      <c r="D121" s="88" t="s">
        <v>70</v>
      </c>
      <c r="E121" s="89">
        <v>180</v>
      </c>
      <c r="F121" s="89">
        <v>64.64</v>
      </c>
      <c r="G121" s="90">
        <v>352</v>
      </c>
      <c r="H121" s="90">
        <v>20</v>
      </c>
      <c r="I121" s="99">
        <v>9</v>
      </c>
      <c r="J121" s="99">
        <v>37</v>
      </c>
    </row>
    <row r="122" spans="1:10" ht="15.75" thickBot="1" x14ac:dyDescent="0.3">
      <c r="A122" s="22"/>
      <c r="B122" s="23" t="s">
        <v>36</v>
      </c>
      <c r="C122" s="17"/>
      <c r="D122" s="18"/>
      <c r="E122" s="19"/>
      <c r="F122" s="19"/>
      <c r="G122" s="20"/>
      <c r="H122" s="20"/>
      <c r="I122" s="20"/>
      <c r="J122" s="20"/>
    </row>
    <row r="123" spans="1:10" ht="15.75" thickBot="1" x14ac:dyDescent="0.3">
      <c r="A123" s="22"/>
      <c r="B123" s="23" t="s">
        <v>38</v>
      </c>
      <c r="C123" s="17">
        <v>376</v>
      </c>
      <c r="D123" s="24" t="s">
        <v>23</v>
      </c>
      <c r="E123" s="19">
        <v>200</v>
      </c>
      <c r="F123" s="19">
        <v>7.45</v>
      </c>
      <c r="G123" s="20">
        <v>107</v>
      </c>
      <c r="H123" s="20">
        <v>1</v>
      </c>
      <c r="I123" s="20">
        <v>0</v>
      </c>
      <c r="J123" s="20">
        <v>20</v>
      </c>
    </row>
    <row r="124" spans="1:10" ht="15.75" thickBot="1" x14ac:dyDescent="0.3">
      <c r="A124" s="22"/>
      <c r="B124" s="23" t="s">
        <v>39</v>
      </c>
      <c r="C124" s="27"/>
      <c r="D124" s="28"/>
      <c r="E124" s="29"/>
      <c r="F124" s="29"/>
      <c r="G124" s="30"/>
      <c r="H124" s="31"/>
      <c r="I124" s="31"/>
      <c r="J124" s="31"/>
    </row>
    <row r="125" spans="1:10" ht="15.75" thickBot="1" x14ac:dyDescent="0.3">
      <c r="A125" s="22"/>
      <c r="B125" s="23" t="s">
        <v>40</v>
      </c>
      <c r="C125" s="27" t="s">
        <v>25</v>
      </c>
      <c r="D125" s="28" t="s">
        <v>41</v>
      </c>
      <c r="E125" s="29">
        <v>30</v>
      </c>
      <c r="F125" s="29">
        <v>1.62</v>
      </c>
      <c r="G125" s="30">
        <v>58.56</v>
      </c>
      <c r="H125" s="31">
        <v>1.8</v>
      </c>
      <c r="I125" s="31">
        <v>0</v>
      </c>
      <c r="J125" s="31">
        <v>11.8</v>
      </c>
    </row>
    <row r="126" spans="1:10" ht="15.75" thickBot="1" x14ac:dyDescent="0.3">
      <c r="A126" s="39"/>
      <c r="B126" s="40"/>
      <c r="C126" s="40"/>
      <c r="D126" s="41"/>
      <c r="E126" s="42">
        <f t="shared" ref="E126:J126" si="9">SUM(E119:E125)</f>
        <v>700</v>
      </c>
      <c r="F126" s="43">
        <f t="shared" si="9"/>
        <v>120.00000000000001</v>
      </c>
      <c r="G126" s="42">
        <f t="shared" si="9"/>
        <v>771.06</v>
      </c>
      <c r="H126" s="42">
        <f t="shared" si="9"/>
        <v>27.467549999999999</v>
      </c>
      <c r="I126" s="42">
        <f t="shared" si="9"/>
        <v>21.5519</v>
      </c>
      <c r="J126" s="44">
        <f t="shared" si="9"/>
        <v>99.610500000000002</v>
      </c>
    </row>
    <row r="128" spans="1:10" x14ac:dyDescent="0.25">
      <c r="B128" s="1" t="s">
        <v>42</v>
      </c>
      <c r="C128" s="1"/>
      <c r="D128" s="2"/>
      <c r="E128" s="3"/>
      <c r="F128" s="4" t="s">
        <v>43</v>
      </c>
      <c r="G128" s="3"/>
      <c r="H128" s="3"/>
      <c r="I128" s="3"/>
      <c r="J128" s="3"/>
    </row>
  </sheetData>
  <mergeCells count="5">
    <mergeCell ref="B6:D6"/>
    <mergeCell ref="B37:D37"/>
    <mergeCell ref="B62:D62"/>
    <mergeCell ref="B86:D86"/>
    <mergeCell ref="B111:D1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FECE9-8899-42A4-ABEA-F05D40932A32}">
  <dimension ref="A1:J131"/>
  <sheetViews>
    <sheetView topLeftCell="A61" workbookViewId="0">
      <selection activeCell="C74" sqref="C74:D74"/>
    </sheetView>
  </sheetViews>
  <sheetFormatPr defaultRowHeight="15" x14ac:dyDescent="0.25"/>
  <cols>
    <col min="1" max="1" width="8.5703125" customWidth="1"/>
    <col min="2" max="2" width="12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78</v>
      </c>
    </row>
    <row r="4" spans="1:10" x14ac:dyDescent="0.25">
      <c r="G4" t="s">
        <v>2</v>
      </c>
    </row>
    <row r="5" spans="1:10" x14ac:dyDescent="0.25">
      <c r="A5" t="s">
        <v>3</v>
      </c>
      <c r="B5" s="5" t="s">
        <v>4</v>
      </c>
      <c r="C5" s="6"/>
      <c r="D5" s="57"/>
      <c r="E5" t="s">
        <v>5</v>
      </c>
      <c r="F5" s="8"/>
      <c r="I5" t="s">
        <v>6</v>
      </c>
      <c r="J5" s="9" t="s">
        <v>7</v>
      </c>
    </row>
    <row r="6" spans="1:10" ht="15.75" thickBot="1" x14ac:dyDescent="0.3">
      <c r="D6" s="10" t="s">
        <v>79</v>
      </c>
      <c r="J6" s="11">
        <v>45173</v>
      </c>
    </row>
    <row r="7" spans="1:10" ht="15.75" thickBot="1" x14ac:dyDescent="0.3">
      <c r="A7" s="108" t="s">
        <v>9</v>
      </c>
      <c r="B7" s="109" t="s">
        <v>10</v>
      </c>
      <c r="C7" s="109" t="s">
        <v>11</v>
      </c>
      <c r="D7" s="109" t="s">
        <v>12</v>
      </c>
      <c r="E7" s="109" t="s">
        <v>13</v>
      </c>
      <c r="F7" s="109" t="s">
        <v>14</v>
      </c>
      <c r="G7" s="109" t="s">
        <v>15</v>
      </c>
      <c r="H7" s="109" t="s">
        <v>16</v>
      </c>
      <c r="I7" s="109" t="s">
        <v>17</v>
      </c>
      <c r="J7" s="110" t="s">
        <v>18</v>
      </c>
    </row>
    <row r="8" spans="1:10" ht="24.75" thickBot="1" x14ac:dyDescent="0.3">
      <c r="A8" s="15" t="s">
        <v>19</v>
      </c>
      <c r="B8" s="16" t="s">
        <v>20</v>
      </c>
      <c r="C8" s="17">
        <v>173</v>
      </c>
      <c r="D8" s="18" t="s">
        <v>21</v>
      </c>
      <c r="E8" s="19">
        <v>200</v>
      </c>
      <c r="F8" s="19">
        <v>35.43</v>
      </c>
      <c r="G8" s="20">
        <v>230.72200000000001</v>
      </c>
      <c r="H8" s="20">
        <v>7</v>
      </c>
      <c r="I8" s="20">
        <v>3</v>
      </c>
      <c r="J8" s="20">
        <v>27</v>
      </c>
    </row>
    <row r="9" spans="1:10" ht="15.75" thickBot="1" x14ac:dyDescent="0.3">
      <c r="A9" s="22"/>
      <c r="B9" s="23" t="s">
        <v>22</v>
      </c>
      <c r="C9" s="17">
        <v>376</v>
      </c>
      <c r="D9" s="24" t="s">
        <v>23</v>
      </c>
      <c r="E9" s="19">
        <v>200</v>
      </c>
      <c r="F9" s="19">
        <v>7.9</v>
      </c>
      <c r="G9" s="20">
        <v>107</v>
      </c>
      <c r="H9" s="20">
        <v>1</v>
      </c>
      <c r="I9" s="20">
        <v>0</v>
      </c>
      <c r="J9" s="20">
        <v>20</v>
      </c>
    </row>
    <row r="10" spans="1:10" ht="15.75" thickBot="1" x14ac:dyDescent="0.3">
      <c r="A10" s="22"/>
      <c r="B10" s="23" t="s">
        <v>24</v>
      </c>
      <c r="C10" s="27" t="s">
        <v>25</v>
      </c>
      <c r="D10" s="28" t="s">
        <v>26</v>
      </c>
      <c r="E10" s="29">
        <v>25</v>
      </c>
      <c r="F10" s="29">
        <v>1.91</v>
      </c>
      <c r="G10" s="30">
        <v>87</v>
      </c>
      <c r="H10" s="64">
        <v>9</v>
      </c>
      <c r="I10" s="64">
        <v>2</v>
      </c>
      <c r="J10" s="64">
        <v>48</v>
      </c>
    </row>
    <row r="11" spans="1:10" ht="15.75" thickBot="1" x14ac:dyDescent="0.3">
      <c r="A11" s="22"/>
      <c r="B11" s="111" t="s">
        <v>27</v>
      </c>
      <c r="C11" s="32">
        <v>3</v>
      </c>
      <c r="D11" s="33" t="s">
        <v>28</v>
      </c>
      <c r="E11" s="37">
        <v>40</v>
      </c>
      <c r="F11" s="37">
        <v>12</v>
      </c>
      <c r="G11" s="38">
        <v>95</v>
      </c>
      <c r="H11" s="20">
        <v>8</v>
      </c>
      <c r="I11" s="20">
        <v>7</v>
      </c>
      <c r="J11" s="20">
        <v>0</v>
      </c>
    </row>
    <row r="12" spans="1:10" ht="15.75" thickBot="1" x14ac:dyDescent="0.3">
      <c r="A12" s="22"/>
      <c r="B12" s="111" t="s">
        <v>80</v>
      </c>
      <c r="C12" s="112" t="s">
        <v>25</v>
      </c>
      <c r="D12" s="113" t="s">
        <v>57</v>
      </c>
      <c r="E12" s="114">
        <v>200</v>
      </c>
      <c r="F12" s="114">
        <v>30</v>
      </c>
      <c r="G12" s="115">
        <v>46</v>
      </c>
      <c r="H12" s="115">
        <v>1</v>
      </c>
      <c r="I12" s="115">
        <v>0</v>
      </c>
      <c r="J12" s="115">
        <v>10</v>
      </c>
    </row>
    <row r="13" spans="1:10" ht="15.75" thickBot="1" x14ac:dyDescent="0.3">
      <c r="A13" s="22"/>
      <c r="B13" s="9" t="s">
        <v>29</v>
      </c>
      <c r="C13" s="17" t="s">
        <v>25</v>
      </c>
      <c r="D13" s="36" t="s">
        <v>30</v>
      </c>
      <c r="E13" s="37">
        <v>80</v>
      </c>
      <c r="F13" s="37">
        <v>16.760000000000002</v>
      </c>
      <c r="G13" s="38">
        <v>66</v>
      </c>
      <c r="H13" s="20">
        <v>1</v>
      </c>
      <c r="I13" s="20">
        <v>7</v>
      </c>
      <c r="J13" s="20">
        <v>0</v>
      </c>
    </row>
    <row r="14" spans="1:10" ht="15.75" thickBot="1" x14ac:dyDescent="0.3">
      <c r="A14" s="39"/>
      <c r="B14" s="40"/>
      <c r="C14" s="116"/>
      <c r="D14" s="117"/>
      <c r="E14" s="118">
        <f t="shared" ref="E14:J14" si="0">SUM(E8:E13)</f>
        <v>745</v>
      </c>
      <c r="F14" s="119">
        <f t="shared" si="0"/>
        <v>104</v>
      </c>
      <c r="G14" s="118">
        <f t="shared" si="0"/>
        <v>631.72199999999998</v>
      </c>
      <c r="H14" s="118">
        <f t="shared" si="0"/>
        <v>27</v>
      </c>
      <c r="I14" s="118">
        <f t="shared" si="0"/>
        <v>19</v>
      </c>
      <c r="J14" s="120">
        <f t="shared" si="0"/>
        <v>105</v>
      </c>
    </row>
    <row r="15" spans="1:10" ht="15.75" thickBot="1" x14ac:dyDescent="0.3">
      <c r="A15" s="22" t="s">
        <v>31</v>
      </c>
      <c r="B15" s="45" t="s">
        <v>27</v>
      </c>
      <c r="C15" s="46"/>
      <c r="D15" s="47"/>
      <c r="E15" s="48"/>
      <c r="F15" s="48"/>
      <c r="G15" s="46"/>
      <c r="H15" s="46"/>
      <c r="I15" s="49"/>
      <c r="J15" s="46"/>
    </row>
    <row r="16" spans="1:10" ht="36" thickBot="1" x14ac:dyDescent="0.3">
      <c r="A16" s="22"/>
      <c r="B16" s="23" t="s">
        <v>32</v>
      </c>
      <c r="C16" s="17">
        <v>103</v>
      </c>
      <c r="D16" s="18" t="s">
        <v>118</v>
      </c>
      <c r="E16" s="19">
        <v>250</v>
      </c>
      <c r="F16" s="19">
        <v>28.5</v>
      </c>
      <c r="G16" s="20">
        <v>110</v>
      </c>
      <c r="H16" s="20">
        <v>1</v>
      </c>
      <c r="I16" s="20">
        <v>1</v>
      </c>
      <c r="J16" s="20">
        <v>7</v>
      </c>
    </row>
    <row r="17" spans="1:10" ht="36" thickBot="1" x14ac:dyDescent="0.3">
      <c r="A17" s="22"/>
      <c r="B17" s="23" t="s">
        <v>34</v>
      </c>
      <c r="C17" s="71">
        <v>268</v>
      </c>
      <c r="D17" s="92" t="s">
        <v>81</v>
      </c>
      <c r="E17" s="52">
        <v>80</v>
      </c>
      <c r="F17" s="52">
        <v>48.53</v>
      </c>
      <c r="G17" s="53">
        <v>156</v>
      </c>
      <c r="H17" s="53">
        <v>10</v>
      </c>
      <c r="I17" s="53">
        <v>13</v>
      </c>
      <c r="J17" s="53">
        <v>11</v>
      </c>
    </row>
    <row r="18" spans="1:10" ht="24.75" thickBot="1" x14ac:dyDescent="0.3">
      <c r="A18" s="22"/>
      <c r="B18" s="23" t="s">
        <v>36</v>
      </c>
      <c r="C18" s="17">
        <v>128</v>
      </c>
      <c r="D18" s="18" t="s">
        <v>37</v>
      </c>
      <c r="E18" s="19">
        <v>150</v>
      </c>
      <c r="F18" s="19">
        <v>14.84</v>
      </c>
      <c r="G18" s="20">
        <v>203.3</v>
      </c>
      <c r="H18" s="20">
        <v>3</v>
      </c>
      <c r="I18" s="20">
        <v>4</v>
      </c>
      <c r="J18" s="20">
        <v>36</v>
      </c>
    </row>
    <row r="19" spans="1:10" ht="15.75" thickBot="1" x14ac:dyDescent="0.3">
      <c r="A19" s="22"/>
      <c r="B19" s="23" t="s">
        <v>38</v>
      </c>
      <c r="C19" s="17">
        <v>376</v>
      </c>
      <c r="D19" s="24" t="s">
        <v>23</v>
      </c>
      <c r="E19" s="19">
        <v>200</v>
      </c>
      <c r="F19" s="19">
        <v>7.9</v>
      </c>
      <c r="G19" s="20">
        <v>107</v>
      </c>
      <c r="H19" s="20">
        <v>1</v>
      </c>
      <c r="I19" s="20">
        <v>0</v>
      </c>
      <c r="J19" s="20">
        <v>20</v>
      </c>
    </row>
    <row r="20" spans="1:10" ht="15.75" thickBot="1" x14ac:dyDescent="0.3">
      <c r="A20" s="22"/>
      <c r="B20" s="23" t="s">
        <v>39</v>
      </c>
      <c r="C20" s="27" t="s">
        <v>25</v>
      </c>
      <c r="D20" s="28" t="s">
        <v>26</v>
      </c>
      <c r="E20" s="29">
        <v>25</v>
      </c>
      <c r="F20" s="29">
        <v>1.91</v>
      </c>
      <c r="G20" s="30">
        <v>87</v>
      </c>
      <c r="H20" s="64">
        <v>9</v>
      </c>
      <c r="I20" s="64">
        <v>2</v>
      </c>
      <c r="J20" s="64">
        <v>48</v>
      </c>
    </row>
    <row r="21" spans="1:10" ht="15.75" thickBot="1" x14ac:dyDescent="0.3">
      <c r="A21" s="22"/>
      <c r="B21" s="23" t="s">
        <v>40</v>
      </c>
      <c r="C21" s="27" t="s">
        <v>25</v>
      </c>
      <c r="D21" s="28" t="s">
        <v>41</v>
      </c>
      <c r="E21" s="29">
        <v>25</v>
      </c>
      <c r="F21" s="29">
        <v>1.62</v>
      </c>
      <c r="G21" s="30">
        <v>82</v>
      </c>
      <c r="H21" s="64">
        <v>8</v>
      </c>
      <c r="I21" s="64">
        <v>1</v>
      </c>
      <c r="J21" s="64">
        <v>45</v>
      </c>
    </row>
    <row r="22" spans="1:10" ht="15.75" thickBot="1" x14ac:dyDescent="0.3">
      <c r="A22" s="22"/>
      <c r="B22" s="121" t="s">
        <v>80</v>
      </c>
      <c r="C22" s="122" t="s">
        <v>25</v>
      </c>
      <c r="D22" s="113" t="s">
        <v>57</v>
      </c>
      <c r="E22" s="114">
        <v>200</v>
      </c>
      <c r="F22" s="114">
        <v>30</v>
      </c>
      <c r="G22" s="115">
        <v>46</v>
      </c>
      <c r="H22" s="115">
        <v>1</v>
      </c>
      <c r="I22" s="115">
        <v>0</v>
      </c>
      <c r="J22" s="115">
        <v>10</v>
      </c>
    </row>
    <row r="23" spans="1:10" ht="15.75" thickBot="1" x14ac:dyDescent="0.3">
      <c r="A23" s="22"/>
      <c r="B23" s="9" t="s">
        <v>29</v>
      </c>
      <c r="C23" s="81" t="s">
        <v>25</v>
      </c>
      <c r="D23" s="82" t="s">
        <v>30</v>
      </c>
      <c r="E23" s="123">
        <v>140</v>
      </c>
      <c r="F23" s="123">
        <v>26.7</v>
      </c>
      <c r="G23" s="62">
        <v>94</v>
      </c>
      <c r="H23" s="61">
        <v>1</v>
      </c>
      <c r="I23" s="61">
        <v>0</v>
      </c>
      <c r="J23" s="61">
        <v>10</v>
      </c>
    </row>
    <row r="24" spans="1:10" ht="15.75" thickBot="1" x14ac:dyDescent="0.3">
      <c r="A24" s="39"/>
      <c r="B24" s="40"/>
      <c r="C24" s="116"/>
      <c r="D24" s="117"/>
      <c r="E24" s="118">
        <f t="shared" ref="E24:J24" si="1">SUM(E16:E23)</f>
        <v>1070</v>
      </c>
      <c r="F24" s="119">
        <f t="shared" si="1"/>
        <v>160</v>
      </c>
      <c r="G24" s="118">
        <f t="shared" si="1"/>
        <v>885.3</v>
      </c>
      <c r="H24" s="118">
        <f t="shared" si="1"/>
        <v>34</v>
      </c>
      <c r="I24" s="118">
        <f t="shared" si="1"/>
        <v>21</v>
      </c>
      <c r="J24" s="120">
        <f t="shared" si="1"/>
        <v>187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42</v>
      </c>
      <c r="C27" s="1"/>
      <c r="D27" s="2"/>
      <c r="E27" s="3"/>
      <c r="F27" s="4" t="s">
        <v>43</v>
      </c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t="s">
        <v>0</v>
      </c>
      <c r="G31" t="s">
        <v>78</v>
      </c>
    </row>
    <row r="32" spans="1:10" x14ac:dyDescent="0.25">
      <c r="G32" t="s">
        <v>2</v>
      </c>
    </row>
    <row r="33" spans="1:10" x14ac:dyDescent="0.25">
      <c r="A33" t="s">
        <v>3</v>
      </c>
      <c r="B33" s="5" t="s">
        <v>4</v>
      </c>
      <c r="C33" s="6"/>
      <c r="D33" s="57"/>
      <c r="E33" t="s">
        <v>5</v>
      </c>
      <c r="F33" s="8"/>
      <c r="I33" t="s">
        <v>6</v>
      </c>
      <c r="J33" s="9" t="s">
        <v>44</v>
      </c>
    </row>
    <row r="34" spans="1:10" ht="15.75" thickBot="1" x14ac:dyDescent="0.3">
      <c r="D34" s="10" t="s">
        <v>79</v>
      </c>
      <c r="J34" s="11">
        <v>45174</v>
      </c>
    </row>
    <row r="35" spans="1:10" ht="30.75" thickBot="1" x14ac:dyDescent="0.3">
      <c r="A35" s="12" t="s">
        <v>9</v>
      </c>
      <c r="B35" s="13" t="s">
        <v>10</v>
      </c>
      <c r="C35" s="13" t="s">
        <v>11</v>
      </c>
      <c r="D35" s="13" t="s">
        <v>12</v>
      </c>
      <c r="E35" s="13" t="s">
        <v>13</v>
      </c>
      <c r="F35" s="13" t="s">
        <v>14</v>
      </c>
      <c r="G35" s="13" t="s">
        <v>45</v>
      </c>
      <c r="H35" s="13" t="s">
        <v>16</v>
      </c>
      <c r="I35" s="13" t="s">
        <v>17</v>
      </c>
      <c r="J35" s="14" t="s">
        <v>18</v>
      </c>
    </row>
    <row r="36" spans="1:10" ht="48.75" thickBot="1" x14ac:dyDescent="0.3">
      <c r="A36" s="15" t="s">
        <v>19</v>
      </c>
      <c r="B36" s="16" t="s">
        <v>20</v>
      </c>
      <c r="C36" s="58" t="s">
        <v>46</v>
      </c>
      <c r="D36" s="59" t="s">
        <v>47</v>
      </c>
      <c r="E36" s="60">
        <v>240</v>
      </c>
      <c r="F36" s="60">
        <v>60.09</v>
      </c>
      <c r="G36" s="61">
        <v>359.3</v>
      </c>
      <c r="H36" s="61">
        <v>12</v>
      </c>
      <c r="I36" s="62">
        <v>17</v>
      </c>
      <c r="J36" s="61">
        <v>48</v>
      </c>
    </row>
    <row r="37" spans="1:10" ht="15.75" thickBot="1" x14ac:dyDescent="0.3">
      <c r="A37" s="22"/>
      <c r="B37" s="23" t="s">
        <v>22</v>
      </c>
      <c r="C37" s="17">
        <v>349</v>
      </c>
      <c r="D37" s="18" t="s">
        <v>48</v>
      </c>
      <c r="E37" s="19">
        <v>200</v>
      </c>
      <c r="F37" s="19">
        <v>6.19</v>
      </c>
      <c r="G37" s="38">
        <v>145</v>
      </c>
      <c r="H37" s="38">
        <v>0</v>
      </c>
      <c r="I37" s="38">
        <v>0</v>
      </c>
      <c r="J37" s="38">
        <v>14</v>
      </c>
    </row>
    <row r="38" spans="1:10" ht="15.75" thickBot="1" x14ac:dyDescent="0.3">
      <c r="A38" s="22"/>
      <c r="B38" s="23" t="s">
        <v>24</v>
      </c>
      <c r="C38" s="27" t="s">
        <v>25</v>
      </c>
      <c r="D38" s="28" t="s">
        <v>26</v>
      </c>
      <c r="E38" s="29">
        <v>25</v>
      </c>
      <c r="F38" s="29">
        <v>1.91</v>
      </c>
      <c r="G38" s="30">
        <v>107</v>
      </c>
      <c r="H38" s="64">
        <v>9</v>
      </c>
      <c r="I38" s="64">
        <v>2</v>
      </c>
      <c r="J38" s="64">
        <v>50</v>
      </c>
    </row>
    <row r="39" spans="1:10" x14ac:dyDescent="0.25">
      <c r="A39" s="22"/>
      <c r="B39" s="9" t="s">
        <v>27</v>
      </c>
      <c r="C39" s="65">
        <v>71</v>
      </c>
      <c r="D39" s="66" t="s">
        <v>49</v>
      </c>
      <c r="E39" s="67">
        <v>50</v>
      </c>
      <c r="F39" s="67">
        <v>11.25</v>
      </c>
      <c r="G39" s="65">
        <v>6</v>
      </c>
      <c r="H39" s="65">
        <v>5</v>
      </c>
      <c r="I39" s="68">
        <v>1</v>
      </c>
      <c r="J39" s="65">
        <v>8</v>
      </c>
    </row>
    <row r="40" spans="1:10" ht="15.75" thickBot="1" x14ac:dyDescent="0.3">
      <c r="A40" s="22"/>
      <c r="B40" s="9" t="s">
        <v>82</v>
      </c>
      <c r="C40" s="87" t="s">
        <v>25</v>
      </c>
      <c r="D40" s="88" t="s">
        <v>57</v>
      </c>
      <c r="E40" s="89">
        <v>200</v>
      </c>
      <c r="F40" s="89">
        <v>30</v>
      </c>
      <c r="G40" s="90">
        <v>46</v>
      </c>
      <c r="H40" s="90">
        <v>1</v>
      </c>
      <c r="I40" s="90">
        <v>0</v>
      </c>
      <c r="J40" s="90">
        <v>10</v>
      </c>
    </row>
    <row r="41" spans="1:10" ht="15.75" thickBot="1" x14ac:dyDescent="0.3">
      <c r="A41" s="39"/>
      <c r="B41" s="40"/>
      <c r="C41" s="40"/>
      <c r="D41" s="41"/>
      <c r="E41" s="42">
        <f t="shared" ref="E41:J41" si="2">SUM(E36:E40)</f>
        <v>715</v>
      </c>
      <c r="F41" s="43">
        <v>104</v>
      </c>
      <c r="G41" s="42">
        <f t="shared" si="2"/>
        <v>663.3</v>
      </c>
      <c r="H41" s="42">
        <f t="shared" si="2"/>
        <v>27</v>
      </c>
      <c r="I41" s="42">
        <f t="shared" si="2"/>
        <v>20</v>
      </c>
      <c r="J41" s="44">
        <f t="shared" si="2"/>
        <v>130</v>
      </c>
    </row>
    <row r="42" spans="1:10" ht="15.75" thickBot="1" x14ac:dyDescent="0.3">
      <c r="A42" s="22" t="s">
        <v>31</v>
      </c>
      <c r="B42" s="45" t="s">
        <v>27</v>
      </c>
      <c r="C42" s="65">
        <v>71</v>
      </c>
      <c r="D42" s="66" t="s">
        <v>49</v>
      </c>
      <c r="E42" s="67">
        <v>50</v>
      </c>
      <c r="F42" s="67">
        <v>11.25</v>
      </c>
      <c r="G42" s="65">
        <v>6</v>
      </c>
      <c r="H42" s="65">
        <v>5</v>
      </c>
      <c r="I42" s="68">
        <v>1</v>
      </c>
      <c r="J42" s="65">
        <v>8</v>
      </c>
    </row>
    <row r="43" spans="1:10" ht="15.75" thickBot="1" x14ac:dyDescent="0.3">
      <c r="A43" s="22"/>
      <c r="B43" s="23" t="s">
        <v>32</v>
      </c>
      <c r="C43" s="17">
        <v>87</v>
      </c>
      <c r="D43" s="36" t="s">
        <v>50</v>
      </c>
      <c r="E43" s="19">
        <v>250</v>
      </c>
      <c r="F43" s="19">
        <v>32.28</v>
      </c>
      <c r="G43" s="20">
        <v>185</v>
      </c>
      <c r="H43" s="20">
        <v>2</v>
      </c>
      <c r="I43" s="20">
        <v>17</v>
      </c>
      <c r="J43" s="20">
        <v>185</v>
      </c>
    </row>
    <row r="44" spans="1:10" ht="36" thickBot="1" x14ac:dyDescent="0.3">
      <c r="A44" s="22"/>
      <c r="B44" s="23" t="s">
        <v>34</v>
      </c>
      <c r="C44" s="71">
        <v>234</v>
      </c>
      <c r="D44" s="59" t="s">
        <v>51</v>
      </c>
      <c r="E44" s="52">
        <v>80</v>
      </c>
      <c r="F44" s="52">
        <v>45.55</v>
      </c>
      <c r="G44" s="53">
        <v>156</v>
      </c>
      <c r="H44" s="53">
        <v>10</v>
      </c>
      <c r="I44" s="53">
        <v>13</v>
      </c>
      <c r="J44" s="53">
        <v>11</v>
      </c>
    </row>
    <row r="45" spans="1:10" ht="15.75" thickBot="1" x14ac:dyDescent="0.3">
      <c r="A45" s="22"/>
      <c r="B45" s="23" t="s">
        <v>36</v>
      </c>
      <c r="C45" s="17">
        <v>312</v>
      </c>
      <c r="D45" s="36" t="s">
        <v>52</v>
      </c>
      <c r="E45" s="19">
        <v>150</v>
      </c>
      <c r="F45" s="19">
        <v>14.2</v>
      </c>
      <c r="G45" s="26">
        <v>132.30000000000001</v>
      </c>
      <c r="H45" s="26">
        <v>3.06393</v>
      </c>
      <c r="I45" s="26">
        <v>4.4345400000000001</v>
      </c>
      <c r="J45" s="26">
        <v>20.047755000000002</v>
      </c>
    </row>
    <row r="46" spans="1:10" ht="15.75" thickBot="1" x14ac:dyDescent="0.3">
      <c r="A46" s="22"/>
      <c r="B46" s="23" t="s">
        <v>38</v>
      </c>
      <c r="C46" s="17">
        <v>349</v>
      </c>
      <c r="D46" s="18" t="s">
        <v>48</v>
      </c>
      <c r="E46" s="19">
        <v>200</v>
      </c>
      <c r="F46" s="19">
        <v>6.19</v>
      </c>
      <c r="G46" s="38">
        <v>145</v>
      </c>
      <c r="H46" s="38">
        <v>0</v>
      </c>
      <c r="I46" s="38">
        <v>0</v>
      </c>
      <c r="J46" s="38">
        <v>14</v>
      </c>
    </row>
    <row r="47" spans="1:10" ht="15.75" thickBot="1" x14ac:dyDescent="0.3">
      <c r="A47" s="22"/>
      <c r="B47" s="23" t="s">
        <v>39</v>
      </c>
      <c r="C47" s="27" t="s">
        <v>25</v>
      </c>
      <c r="D47" s="28" t="s">
        <v>26</v>
      </c>
      <c r="E47" s="29">
        <v>25</v>
      </c>
      <c r="F47" s="29">
        <v>1.91</v>
      </c>
      <c r="G47" s="30">
        <v>97</v>
      </c>
      <c r="H47" s="64">
        <v>9</v>
      </c>
      <c r="I47" s="64">
        <v>2</v>
      </c>
      <c r="J47" s="64">
        <v>50</v>
      </c>
    </row>
    <row r="48" spans="1:10" ht="15.75" thickBot="1" x14ac:dyDescent="0.3">
      <c r="A48" s="22"/>
      <c r="B48" s="23" t="s">
        <v>40</v>
      </c>
      <c r="C48" s="27" t="s">
        <v>25</v>
      </c>
      <c r="D48" s="28" t="s">
        <v>41</v>
      </c>
      <c r="E48" s="29">
        <v>25</v>
      </c>
      <c r="F48" s="29">
        <v>1.62</v>
      </c>
      <c r="G48" s="30">
        <v>87</v>
      </c>
      <c r="H48" s="64">
        <v>8</v>
      </c>
      <c r="I48" s="64">
        <v>1</v>
      </c>
      <c r="J48" s="64">
        <v>47</v>
      </c>
    </row>
    <row r="49" spans="1:10" ht="15.75" thickBot="1" x14ac:dyDescent="0.3">
      <c r="A49" s="22"/>
      <c r="B49" s="9" t="s">
        <v>82</v>
      </c>
      <c r="C49" s="87" t="s">
        <v>25</v>
      </c>
      <c r="D49" s="88" t="s">
        <v>57</v>
      </c>
      <c r="E49" s="89">
        <v>200</v>
      </c>
      <c r="F49" s="89">
        <v>30</v>
      </c>
      <c r="G49" s="90">
        <v>46</v>
      </c>
      <c r="H49" s="90">
        <v>1</v>
      </c>
      <c r="I49" s="90">
        <v>0</v>
      </c>
      <c r="J49" s="90">
        <v>10</v>
      </c>
    </row>
    <row r="50" spans="1:10" ht="15.75" thickBot="1" x14ac:dyDescent="0.3">
      <c r="A50" s="22"/>
      <c r="B50" s="9" t="s">
        <v>38</v>
      </c>
      <c r="C50" s="58" t="s">
        <v>25</v>
      </c>
      <c r="D50" s="59" t="s">
        <v>83</v>
      </c>
      <c r="E50" s="60">
        <v>15</v>
      </c>
      <c r="F50" s="60">
        <v>17</v>
      </c>
      <c r="G50" s="61">
        <v>337</v>
      </c>
      <c r="H50" s="61">
        <v>7</v>
      </c>
      <c r="I50" s="61">
        <v>21</v>
      </c>
      <c r="J50" s="61">
        <v>32</v>
      </c>
    </row>
    <row r="51" spans="1:10" x14ac:dyDescent="0.25">
      <c r="A51" s="22"/>
      <c r="B51" s="9"/>
      <c r="C51" s="9"/>
      <c r="D51" s="72"/>
      <c r="E51" s="73">
        <f t="shared" ref="E51:J51" si="3">SUM(E42:E50)</f>
        <v>995</v>
      </c>
      <c r="F51" s="74">
        <f t="shared" si="3"/>
        <v>160</v>
      </c>
      <c r="G51" s="73">
        <f t="shared" si="3"/>
        <v>1191.3</v>
      </c>
      <c r="H51" s="73">
        <f t="shared" si="3"/>
        <v>45.063929999999999</v>
      </c>
      <c r="I51" s="73">
        <f t="shared" si="3"/>
        <v>59.434539999999998</v>
      </c>
      <c r="J51" s="75">
        <f t="shared" si="3"/>
        <v>377.047755</v>
      </c>
    </row>
    <row r="52" spans="1:10" x14ac:dyDescent="0.25">
      <c r="A52" s="76"/>
      <c r="B52" s="77"/>
      <c r="C52" s="77"/>
      <c r="D52" s="78"/>
      <c r="E52" s="79"/>
      <c r="F52" s="80"/>
      <c r="G52" s="79"/>
      <c r="H52" s="79"/>
      <c r="I52" s="79"/>
      <c r="J52" s="79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A54" s="76"/>
      <c r="B54" s="77"/>
      <c r="C54" s="77"/>
      <c r="D54" s="78"/>
      <c r="E54" s="79"/>
      <c r="F54" s="80"/>
      <c r="G54" s="79"/>
      <c r="H54" s="79"/>
      <c r="I54" s="79"/>
      <c r="J54" s="79"/>
    </row>
    <row r="55" spans="1:10" x14ac:dyDescent="0.25">
      <c r="A55" s="76"/>
      <c r="B55" s="77"/>
      <c r="C55" s="77"/>
      <c r="D55" s="78"/>
      <c r="E55" s="79"/>
      <c r="F55" s="80"/>
      <c r="G55" s="79"/>
      <c r="H55" s="79"/>
      <c r="I55" s="79"/>
      <c r="J55" s="79"/>
    </row>
    <row r="57" spans="1:10" x14ac:dyDescent="0.25">
      <c r="B57" t="s">
        <v>0</v>
      </c>
      <c r="G57" t="s">
        <v>78</v>
      </c>
    </row>
    <row r="58" spans="1:10" x14ac:dyDescent="0.25">
      <c r="G58" t="s">
        <v>2</v>
      </c>
    </row>
    <row r="60" spans="1:10" x14ac:dyDescent="0.25">
      <c r="A60" t="s">
        <v>3</v>
      </c>
      <c r="B60" s="5" t="s">
        <v>4</v>
      </c>
      <c r="C60" s="6"/>
      <c r="D60" s="57"/>
      <c r="E60" t="s">
        <v>5</v>
      </c>
      <c r="F60" s="8"/>
      <c r="I60" t="s">
        <v>6</v>
      </c>
      <c r="J60" s="9" t="s">
        <v>53</v>
      </c>
    </row>
    <row r="61" spans="1:10" ht="15.75" thickBot="1" x14ac:dyDescent="0.3">
      <c r="D61" s="10" t="s">
        <v>79</v>
      </c>
      <c r="J61" s="11">
        <v>45175</v>
      </c>
    </row>
    <row r="62" spans="1:10" ht="30.75" thickBot="1" x14ac:dyDescent="0.3">
      <c r="A62" s="12" t="s">
        <v>9</v>
      </c>
      <c r="B62" s="13" t="s">
        <v>10</v>
      </c>
      <c r="C62" s="13" t="s">
        <v>11</v>
      </c>
      <c r="D62" s="13" t="s">
        <v>12</v>
      </c>
      <c r="E62" s="13" t="s">
        <v>13</v>
      </c>
      <c r="F62" s="13" t="s">
        <v>14</v>
      </c>
      <c r="G62" s="13" t="s">
        <v>45</v>
      </c>
      <c r="H62" s="13" t="s">
        <v>16</v>
      </c>
      <c r="I62" s="13" t="s">
        <v>17</v>
      </c>
      <c r="J62" s="14" t="s">
        <v>18</v>
      </c>
    </row>
    <row r="63" spans="1:10" ht="24.75" thickBot="1" x14ac:dyDescent="0.3">
      <c r="A63" s="15" t="s">
        <v>19</v>
      </c>
      <c r="B63" s="16" t="s">
        <v>20</v>
      </c>
      <c r="C63" s="17">
        <v>173</v>
      </c>
      <c r="D63" s="18" t="s">
        <v>54</v>
      </c>
      <c r="E63" s="19">
        <v>200</v>
      </c>
      <c r="F63" s="19">
        <v>26.13</v>
      </c>
      <c r="G63" s="20">
        <v>231</v>
      </c>
      <c r="H63" s="20">
        <v>7</v>
      </c>
      <c r="I63" s="20">
        <v>3</v>
      </c>
      <c r="J63" s="20">
        <v>27</v>
      </c>
    </row>
    <row r="64" spans="1:10" ht="26.25" thickBot="1" x14ac:dyDescent="0.3">
      <c r="A64" s="22"/>
      <c r="B64" s="23" t="s">
        <v>22</v>
      </c>
      <c r="C64" s="58">
        <v>382</v>
      </c>
      <c r="D64" s="59" t="s">
        <v>55</v>
      </c>
      <c r="E64" s="60">
        <v>200</v>
      </c>
      <c r="F64" s="60">
        <v>17.899999999999999</v>
      </c>
      <c r="G64" s="61">
        <v>97</v>
      </c>
      <c r="H64" s="61">
        <v>2</v>
      </c>
      <c r="I64" s="61">
        <v>2</v>
      </c>
      <c r="J64" s="61">
        <v>17</v>
      </c>
    </row>
    <row r="65" spans="1:10" ht="15.75" thickBot="1" x14ac:dyDescent="0.3">
      <c r="A65" s="22"/>
      <c r="B65" s="23" t="s">
        <v>24</v>
      </c>
      <c r="C65" s="27" t="s">
        <v>25</v>
      </c>
      <c r="D65" s="28" t="s">
        <v>26</v>
      </c>
      <c r="E65" s="29">
        <v>25</v>
      </c>
      <c r="F65" s="29">
        <v>1.91</v>
      </c>
      <c r="G65" s="30">
        <v>107</v>
      </c>
      <c r="H65" s="64">
        <v>9</v>
      </c>
      <c r="I65" s="64">
        <v>2</v>
      </c>
      <c r="J65" s="64">
        <v>50</v>
      </c>
    </row>
    <row r="66" spans="1:10" ht="15.75" thickBot="1" x14ac:dyDescent="0.3">
      <c r="A66" s="22"/>
      <c r="B66" s="9" t="s">
        <v>27</v>
      </c>
      <c r="C66" s="81">
        <v>210</v>
      </c>
      <c r="D66" s="82" t="s">
        <v>56</v>
      </c>
      <c r="E66" s="83">
        <v>58</v>
      </c>
      <c r="F66" s="83">
        <v>12.06</v>
      </c>
      <c r="G66" s="84">
        <v>112</v>
      </c>
      <c r="H66" s="85">
        <v>5.39</v>
      </c>
      <c r="I66" s="86">
        <v>9.6</v>
      </c>
      <c r="J66" s="86">
        <v>1.02</v>
      </c>
    </row>
    <row r="67" spans="1:10" ht="15.75" thickBot="1" x14ac:dyDescent="0.3">
      <c r="A67" s="22"/>
      <c r="B67" s="23" t="s">
        <v>82</v>
      </c>
      <c r="C67" s="87" t="s">
        <v>25</v>
      </c>
      <c r="D67" s="88" t="s">
        <v>57</v>
      </c>
      <c r="E67" s="89">
        <v>200</v>
      </c>
      <c r="F67" s="89">
        <v>30</v>
      </c>
      <c r="G67" s="90">
        <v>46</v>
      </c>
      <c r="H67" s="90">
        <v>1</v>
      </c>
      <c r="I67" s="90">
        <v>0</v>
      </c>
      <c r="J67" s="90">
        <v>10</v>
      </c>
    </row>
    <row r="68" spans="1:10" ht="15.75" thickBot="1" x14ac:dyDescent="0.3">
      <c r="A68" s="22"/>
      <c r="B68" s="9" t="s">
        <v>84</v>
      </c>
      <c r="C68" s="81">
        <v>428</v>
      </c>
      <c r="D68" s="82" t="s">
        <v>85</v>
      </c>
      <c r="E68" s="123">
        <v>60</v>
      </c>
      <c r="F68" s="123">
        <v>16</v>
      </c>
      <c r="G68" s="62">
        <v>94</v>
      </c>
      <c r="H68" s="61">
        <v>1</v>
      </c>
      <c r="I68" s="61">
        <v>1</v>
      </c>
      <c r="J68" s="61">
        <v>20</v>
      </c>
    </row>
    <row r="69" spans="1:10" ht="15.75" thickBot="1" x14ac:dyDescent="0.3">
      <c r="A69" s="39"/>
      <c r="B69" s="40"/>
      <c r="C69" s="40"/>
      <c r="D69" s="41"/>
      <c r="E69" s="42">
        <f t="shared" ref="E69:J69" si="4">SUM(E63:E68)</f>
        <v>743</v>
      </c>
      <c r="F69" s="43">
        <f t="shared" si="4"/>
        <v>104</v>
      </c>
      <c r="G69" s="42">
        <f t="shared" si="4"/>
        <v>687</v>
      </c>
      <c r="H69" s="42">
        <f t="shared" si="4"/>
        <v>25.39</v>
      </c>
      <c r="I69" s="42">
        <f t="shared" si="4"/>
        <v>17.600000000000001</v>
      </c>
      <c r="J69" s="44">
        <f t="shared" si="4"/>
        <v>125.02</v>
      </c>
    </row>
    <row r="70" spans="1:10" ht="15.75" thickBot="1" x14ac:dyDescent="0.3">
      <c r="A70" s="22" t="s">
        <v>31</v>
      </c>
      <c r="B70" s="45" t="s">
        <v>27</v>
      </c>
      <c r="C70" s="46"/>
      <c r="D70" s="47"/>
      <c r="E70" s="48"/>
      <c r="F70" s="48"/>
      <c r="G70" s="46"/>
      <c r="H70" s="46"/>
      <c r="I70" s="49"/>
      <c r="J70" s="46"/>
    </row>
    <row r="71" spans="1:10" ht="36" thickBot="1" x14ac:dyDescent="0.3">
      <c r="A71" s="22"/>
      <c r="B71" s="23" t="s">
        <v>32</v>
      </c>
      <c r="C71" s="17">
        <v>98</v>
      </c>
      <c r="D71" s="18" t="s">
        <v>58</v>
      </c>
      <c r="E71" s="19">
        <v>250</v>
      </c>
      <c r="F71" s="19">
        <v>35.5</v>
      </c>
      <c r="G71" s="20">
        <v>132</v>
      </c>
      <c r="H71" s="20">
        <v>1</v>
      </c>
      <c r="I71" s="20">
        <v>1</v>
      </c>
      <c r="J71" s="20">
        <v>7</v>
      </c>
    </row>
    <row r="72" spans="1:10" ht="15.75" thickBot="1" x14ac:dyDescent="0.3">
      <c r="A72" s="22"/>
      <c r="B72" s="23" t="s">
        <v>34</v>
      </c>
      <c r="C72" s="71">
        <v>287</v>
      </c>
      <c r="D72" s="91" t="s">
        <v>86</v>
      </c>
      <c r="E72" s="52">
        <v>80</v>
      </c>
      <c r="F72" s="52">
        <v>46.75</v>
      </c>
      <c r="G72" s="53">
        <v>156</v>
      </c>
      <c r="H72" s="53">
        <v>10</v>
      </c>
      <c r="I72" s="53">
        <v>13</v>
      </c>
      <c r="J72" s="53">
        <v>11</v>
      </c>
    </row>
    <row r="73" spans="1:10" ht="24.75" thickBot="1" x14ac:dyDescent="0.3">
      <c r="A73" s="22"/>
      <c r="B73" s="23" t="s">
        <v>36</v>
      </c>
      <c r="C73" s="71">
        <v>302</v>
      </c>
      <c r="D73" s="92" t="s">
        <v>60</v>
      </c>
      <c r="E73" s="52">
        <v>150</v>
      </c>
      <c r="F73" s="52">
        <v>17.100000000000001</v>
      </c>
      <c r="G73" s="93">
        <v>132.22999999999999</v>
      </c>
      <c r="H73" s="93">
        <v>3.0640000000000001</v>
      </c>
      <c r="I73" s="93">
        <v>4.4340000000000002</v>
      </c>
      <c r="J73" s="93">
        <v>20.047999999999998</v>
      </c>
    </row>
    <row r="74" spans="1:10" ht="26.25" thickBot="1" x14ac:dyDescent="0.3">
      <c r="A74" s="22"/>
      <c r="B74" s="23" t="s">
        <v>38</v>
      </c>
      <c r="C74" s="17">
        <v>387</v>
      </c>
      <c r="D74" s="18" t="s">
        <v>119</v>
      </c>
      <c r="E74" s="19">
        <v>200</v>
      </c>
      <c r="F74" s="19">
        <v>9.1199999999999992</v>
      </c>
      <c r="G74" s="20">
        <v>94.25</v>
      </c>
      <c r="H74" s="20">
        <v>1</v>
      </c>
      <c r="I74" s="20">
        <v>0</v>
      </c>
      <c r="J74" s="20">
        <v>23</v>
      </c>
    </row>
    <row r="75" spans="1:10" ht="15.75" thickBot="1" x14ac:dyDescent="0.3">
      <c r="A75" s="22"/>
      <c r="B75" s="23" t="s">
        <v>39</v>
      </c>
      <c r="C75" s="27" t="s">
        <v>25</v>
      </c>
      <c r="D75" s="28" t="s">
        <v>26</v>
      </c>
      <c r="E75" s="29">
        <v>25</v>
      </c>
      <c r="F75" s="29">
        <v>1.91</v>
      </c>
      <c r="G75" s="30">
        <v>97</v>
      </c>
      <c r="H75" s="64">
        <v>9</v>
      </c>
      <c r="I75" s="64">
        <v>2</v>
      </c>
      <c r="J75" s="64">
        <v>50</v>
      </c>
    </row>
    <row r="76" spans="1:10" ht="15.75" thickBot="1" x14ac:dyDescent="0.3">
      <c r="A76" s="22"/>
      <c r="B76" s="23" t="s">
        <v>40</v>
      </c>
      <c r="C76" s="27" t="s">
        <v>25</v>
      </c>
      <c r="D76" s="28" t="s">
        <v>41</v>
      </c>
      <c r="E76" s="29">
        <v>25</v>
      </c>
      <c r="F76" s="29">
        <v>1.62</v>
      </c>
      <c r="G76" s="30">
        <v>87</v>
      </c>
      <c r="H76" s="64">
        <v>8</v>
      </c>
      <c r="I76" s="64">
        <v>1</v>
      </c>
      <c r="J76" s="64">
        <v>47</v>
      </c>
    </row>
    <row r="77" spans="1:10" ht="15.75" thickBot="1" x14ac:dyDescent="0.3">
      <c r="A77" s="22"/>
      <c r="B77" s="9" t="s">
        <v>82</v>
      </c>
      <c r="C77" s="87" t="s">
        <v>25</v>
      </c>
      <c r="D77" s="88" t="s">
        <v>57</v>
      </c>
      <c r="E77" s="89">
        <v>200</v>
      </c>
      <c r="F77" s="89">
        <v>30</v>
      </c>
      <c r="G77" s="90">
        <v>46</v>
      </c>
      <c r="H77" s="90">
        <v>1</v>
      </c>
      <c r="I77" s="90">
        <v>0</v>
      </c>
      <c r="J77" s="90">
        <v>10</v>
      </c>
    </row>
    <row r="78" spans="1:10" ht="15.75" thickBot="1" x14ac:dyDescent="0.3">
      <c r="A78" s="22"/>
      <c r="B78" s="9" t="s">
        <v>84</v>
      </c>
      <c r="C78" s="81">
        <v>428</v>
      </c>
      <c r="D78" s="82" t="s">
        <v>85</v>
      </c>
      <c r="E78" s="123">
        <v>60</v>
      </c>
      <c r="F78" s="123">
        <v>18</v>
      </c>
      <c r="G78" s="62">
        <v>94</v>
      </c>
      <c r="H78" s="61">
        <v>1</v>
      </c>
      <c r="I78" s="61">
        <v>1</v>
      </c>
      <c r="J78" s="61">
        <v>20</v>
      </c>
    </row>
    <row r="79" spans="1:10" ht="15.75" thickBot="1" x14ac:dyDescent="0.3">
      <c r="A79" s="39"/>
      <c r="B79" s="40"/>
      <c r="C79" s="40"/>
      <c r="D79" s="41"/>
      <c r="E79" s="42">
        <f t="shared" ref="E79:J79" si="5">SUM(E71:E78)</f>
        <v>990</v>
      </c>
      <c r="F79" s="43">
        <f t="shared" si="5"/>
        <v>160</v>
      </c>
      <c r="G79" s="42">
        <f t="shared" si="5"/>
        <v>838.48</v>
      </c>
      <c r="H79" s="42">
        <f t="shared" si="5"/>
        <v>34.064</v>
      </c>
      <c r="I79" s="42">
        <f t="shared" si="5"/>
        <v>22.434000000000001</v>
      </c>
      <c r="J79" s="44">
        <f t="shared" si="5"/>
        <v>188.048</v>
      </c>
    </row>
    <row r="81" spans="1:10" x14ac:dyDescent="0.25">
      <c r="B81" s="1" t="s">
        <v>42</v>
      </c>
      <c r="C81" s="1"/>
      <c r="D81" s="2"/>
      <c r="E81" s="3"/>
      <c r="F81" s="4" t="s">
        <v>43</v>
      </c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6" spans="1:10" x14ac:dyDescent="0.25">
      <c r="A86" t="s">
        <v>3</v>
      </c>
      <c r="B86" s="5" t="s">
        <v>4</v>
      </c>
      <c r="C86" s="6"/>
      <c r="D86" s="7"/>
      <c r="E86" t="s">
        <v>5</v>
      </c>
      <c r="F86" s="8"/>
      <c r="I86" t="s">
        <v>6</v>
      </c>
      <c r="J86" s="9" t="s">
        <v>61</v>
      </c>
    </row>
    <row r="87" spans="1:10" ht="15.75" thickBot="1" x14ac:dyDescent="0.3">
      <c r="D87" s="10" t="s">
        <v>8</v>
      </c>
      <c r="J87" s="11">
        <v>45176</v>
      </c>
    </row>
    <row r="88" spans="1:10" ht="30.75" thickBot="1" x14ac:dyDescent="0.3">
      <c r="A88" s="12" t="s">
        <v>9</v>
      </c>
      <c r="B88" s="13" t="s">
        <v>10</v>
      </c>
      <c r="C88" s="13" t="s">
        <v>11</v>
      </c>
      <c r="D88" s="13" t="s">
        <v>12</v>
      </c>
      <c r="E88" s="13" t="s">
        <v>13</v>
      </c>
      <c r="F88" s="13" t="s">
        <v>14</v>
      </c>
      <c r="G88" s="13" t="s">
        <v>45</v>
      </c>
      <c r="H88" s="13" t="s">
        <v>16</v>
      </c>
      <c r="I88" s="13" t="s">
        <v>17</v>
      </c>
      <c r="J88" s="14" t="s">
        <v>18</v>
      </c>
    </row>
    <row r="89" spans="1:10" ht="50.25" thickBot="1" x14ac:dyDescent="0.3">
      <c r="A89" s="15" t="s">
        <v>19</v>
      </c>
      <c r="B89" s="16" t="s">
        <v>20</v>
      </c>
      <c r="C89" s="71" t="s">
        <v>62</v>
      </c>
      <c r="D89" s="92" t="s">
        <v>63</v>
      </c>
      <c r="E89" s="52">
        <v>230</v>
      </c>
      <c r="F89" s="52">
        <v>56.84</v>
      </c>
      <c r="G89" s="53">
        <v>263.166</v>
      </c>
      <c r="H89" s="53">
        <v>10.37</v>
      </c>
      <c r="I89" s="53">
        <v>17.739999999999998</v>
      </c>
      <c r="J89" s="53">
        <v>28.678000000000001</v>
      </c>
    </row>
    <row r="90" spans="1:10" ht="15.75" thickBot="1" x14ac:dyDescent="0.3">
      <c r="A90" s="22"/>
      <c r="B90" s="23" t="s">
        <v>22</v>
      </c>
      <c r="C90" s="17">
        <v>349</v>
      </c>
      <c r="D90" s="18" t="s">
        <v>64</v>
      </c>
      <c r="E90" s="19">
        <v>200</v>
      </c>
      <c r="F90" s="19">
        <v>15</v>
      </c>
      <c r="G90" s="38">
        <v>145</v>
      </c>
      <c r="H90" s="38">
        <v>0</v>
      </c>
      <c r="I90" s="38">
        <v>0</v>
      </c>
      <c r="J90" s="38">
        <v>14</v>
      </c>
    </row>
    <row r="91" spans="1:10" ht="15.75" thickBot="1" x14ac:dyDescent="0.3">
      <c r="A91" s="22"/>
      <c r="B91" s="23" t="s">
        <v>24</v>
      </c>
      <c r="C91" s="27" t="s">
        <v>25</v>
      </c>
      <c r="D91" s="28" t="s">
        <v>26</v>
      </c>
      <c r="E91" s="29">
        <v>25</v>
      </c>
      <c r="F91" s="29">
        <v>1.91</v>
      </c>
      <c r="G91" s="30">
        <v>54.6</v>
      </c>
      <c r="H91" s="31">
        <v>1.9</v>
      </c>
      <c r="I91" s="31">
        <v>0.23499999999999999</v>
      </c>
      <c r="J91" s="31">
        <v>12.3</v>
      </c>
    </row>
    <row r="92" spans="1:10" ht="15.75" thickBot="1" x14ac:dyDescent="0.3">
      <c r="A92" s="22"/>
      <c r="B92" s="9" t="s">
        <v>27</v>
      </c>
      <c r="C92" s="65">
        <v>71</v>
      </c>
      <c r="D92" s="66" t="s">
        <v>65</v>
      </c>
      <c r="E92" s="67">
        <v>50</v>
      </c>
      <c r="F92" s="67">
        <v>11.25</v>
      </c>
      <c r="G92" s="65">
        <v>6</v>
      </c>
      <c r="H92" s="65">
        <v>5</v>
      </c>
      <c r="I92" s="68">
        <v>1</v>
      </c>
      <c r="J92" s="65">
        <v>8</v>
      </c>
    </row>
    <row r="93" spans="1:10" ht="15.75" thickBot="1" x14ac:dyDescent="0.3">
      <c r="A93" s="22"/>
      <c r="B93" s="9" t="s">
        <v>29</v>
      </c>
      <c r="C93" s="81"/>
      <c r="D93" s="82" t="s">
        <v>30</v>
      </c>
      <c r="E93" s="123">
        <v>100</v>
      </c>
      <c r="F93" s="123">
        <v>20</v>
      </c>
      <c r="G93" s="62">
        <v>94</v>
      </c>
      <c r="H93" s="61">
        <v>1</v>
      </c>
      <c r="I93" s="61">
        <v>0</v>
      </c>
      <c r="J93" s="61">
        <v>10</v>
      </c>
    </row>
    <row r="94" spans="1:10" ht="15.75" thickBot="1" x14ac:dyDescent="0.3">
      <c r="A94" s="22"/>
      <c r="B94" s="124"/>
      <c r="C94" s="125"/>
      <c r="D94" s="126"/>
      <c r="E94" s="127">
        <f t="shared" ref="E94:J94" si="6">SUM(E89:E93)</f>
        <v>605</v>
      </c>
      <c r="F94" s="127">
        <f t="shared" si="6"/>
        <v>105</v>
      </c>
      <c r="G94" s="128">
        <f t="shared" si="6"/>
        <v>562.76600000000008</v>
      </c>
      <c r="H94" s="128">
        <f t="shared" si="6"/>
        <v>18.27</v>
      </c>
      <c r="I94" s="128">
        <f t="shared" si="6"/>
        <v>18.974999999999998</v>
      </c>
      <c r="J94" s="128">
        <f t="shared" si="6"/>
        <v>72.977999999999994</v>
      </c>
    </row>
    <row r="95" spans="1:10" ht="15.75" thickBot="1" x14ac:dyDescent="0.3">
      <c r="A95" s="22" t="s">
        <v>31</v>
      </c>
      <c r="B95" s="9" t="s">
        <v>27</v>
      </c>
      <c r="C95" s="65">
        <v>71</v>
      </c>
      <c r="D95" s="66" t="s">
        <v>65</v>
      </c>
      <c r="E95" s="67">
        <v>50</v>
      </c>
      <c r="F95" s="67">
        <v>11.25</v>
      </c>
      <c r="G95" s="65">
        <v>6</v>
      </c>
      <c r="H95" s="65">
        <v>5</v>
      </c>
      <c r="I95" s="68">
        <v>1</v>
      </c>
      <c r="J95" s="65">
        <v>8</v>
      </c>
    </row>
    <row r="96" spans="1:10" ht="36" thickBot="1" x14ac:dyDescent="0.3">
      <c r="A96" s="22"/>
      <c r="B96" s="23" t="s">
        <v>32</v>
      </c>
      <c r="C96" s="17">
        <v>98</v>
      </c>
      <c r="D96" s="18" t="s">
        <v>66</v>
      </c>
      <c r="E96" s="19">
        <v>200</v>
      </c>
      <c r="F96" s="19">
        <v>20.5</v>
      </c>
      <c r="G96" s="20">
        <v>131.75</v>
      </c>
      <c r="H96" s="69">
        <f>H95*94/100</f>
        <v>4.7</v>
      </c>
      <c r="I96" s="69">
        <f>I95*88/100</f>
        <v>0.88</v>
      </c>
      <c r="J96" s="69">
        <f>J95*91/100</f>
        <v>7.28</v>
      </c>
    </row>
    <row r="97" spans="1:10" ht="36" thickBot="1" x14ac:dyDescent="0.3">
      <c r="A97" s="22"/>
      <c r="B97" s="23" t="s">
        <v>34</v>
      </c>
      <c r="C97" s="71">
        <v>294</v>
      </c>
      <c r="D97" s="92" t="s">
        <v>67</v>
      </c>
      <c r="E97" s="52">
        <v>80</v>
      </c>
      <c r="F97" s="52">
        <v>38.71</v>
      </c>
      <c r="G97" s="53">
        <v>156</v>
      </c>
      <c r="H97" s="53">
        <v>7.31</v>
      </c>
      <c r="I97" s="53">
        <v>13.31</v>
      </c>
      <c r="J97" s="53">
        <v>8.2899999999999991</v>
      </c>
    </row>
    <row r="98" spans="1:10" ht="24.75" thickBot="1" x14ac:dyDescent="0.3">
      <c r="A98" s="22"/>
      <c r="B98" s="23" t="s">
        <v>36</v>
      </c>
      <c r="C98" s="71">
        <v>203</v>
      </c>
      <c r="D98" s="92" t="s">
        <v>77</v>
      </c>
      <c r="E98" s="52">
        <v>150</v>
      </c>
      <c r="F98" s="52">
        <v>16.010000000000002</v>
      </c>
      <c r="G98" s="93">
        <v>132.22999999999999</v>
      </c>
      <c r="H98" s="93">
        <v>3.0640000000000001</v>
      </c>
      <c r="I98" s="93">
        <v>4.4340000000000002</v>
      </c>
      <c r="J98" s="93">
        <v>20.047999999999998</v>
      </c>
    </row>
    <row r="99" spans="1:10" ht="15.75" thickBot="1" x14ac:dyDescent="0.3">
      <c r="A99" s="22"/>
      <c r="B99" s="23" t="s">
        <v>38</v>
      </c>
      <c r="C99" s="17">
        <v>349</v>
      </c>
      <c r="D99" s="18" t="s">
        <v>64</v>
      </c>
      <c r="E99" s="19">
        <v>200</v>
      </c>
      <c r="F99" s="19">
        <v>15</v>
      </c>
      <c r="G99" s="38">
        <v>145</v>
      </c>
      <c r="H99" s="38">
        <v>0</v>
      </c>
      <c r="I99" s="38">
        <v>0</v>
      </c>
      <c r="J99" s="38">
        <v>14</v>
      </c>
    </row>
    <row r="100" spans="1:10" ht="15.75" thickBot="1" x14ac:dyDescent="0.3">
      <c r="A100" s="22"/>
      <c r="B100" s="23" t="s">
        <v>39</v>
      </c>
      <c r="C100" s="27" t="s">
        <v>25</v>
      </c>
      <c r="D100" s="28" t="s">
        <v>26</v>
      </c>
      <c r="E100" s="29">
        <v>25</v>
      </c>
      <c r="F100" s="29">
        <v>1.91</v>
      </c>
      <c r="G100" s="30">
        <v>54.6</v>
      </c>
      <c r="H100" s="31">
        <v>1.9</v>
      </c>
      <c r="I100" s="31">
        <v>0.23499999999999999</v>
      </c>
      <c r="J100" s="31">
        <v>12.3</v>
      </c>
    </row>
    <row r="101" spans="1:10" ht="15.75" thickBot="1" x14ac:dyDescent="0.3">
      <c r="A101" s="22"/>
      <c r="B101" s="23" t="s">
        <v>40</v>
      </c>
      <c r="C101" s="27" t="s">
        <v>25</v>
      </c>
      <c r="D101" s="28" t="s">
        <v>41</v>
      </c>
      <c r="E101" s="29">
        <v>25</v>
      </c>
      <c r="F101" s="29">
        <v>1.62</v>
      </c>
      <c r="G101" s="30">
        <v>48.8</v>
      </c>
      <c r="H101" s="31">
        <v>1.5</v>
      </c>
      <c r="I101" s="31">
        <v>0.12</v>
      </c>
      <c r="J101" s="31">
        <v>11.8</v>
      </c>
    </row>
    <row r="102" spans="1:10" ht="15.75" thickBot="1" x14ac:dyDescent="0.3">
      <c r="A102" s="22"/>
      <c r="B102" s="121" t="s">
        <v>80</v>
      </c>
      <c r="C102" s="122" t="s">
        <v>25</v>
      </c>
      <c r="D102" s="113" t="s">
        <v>57</v>
      </c>
      <c r="E102" s="114">
        <v>200</v>
      </c>
      <c r="F102" s="114">
        <v>30</v>
      </c>
      <c r="G102" s="115">
        <v>46</v>
      </c>
      <c r="H102" s="115">
        <v>1</v>
      </c>
      <c r="I102" s="115">
        <v>0</v>
      </c>
      <c r="J102" s="115">
        <v>10</v>
      </c>
    </row>
    <row r="103" spans="1:10" ht="15.75" thickBot="1" x14ac:dyDescent="0.3">
      <c r="A103" s="22"/>
      <c r="B103" s="9" t="s">
        <v>29</v>
      </c>
      <c r="C103" s="81" t="s">
        <v>25</v>
      </c>
      <c r="D103" s="82" t="s">
        <v>30</v>
      </c>
      <c r="E103" s="123">
        <v>130</v>
      </c>
      <c r="F103" s="123">
        <v>25</v>
      </c>
      <c r="G103" s="62">
        <v>94</v>
      </c>
      <c r="H103" s="61">
        <v>1</v>
      </c>
      <c r="I103" s="61">
        <v>0</v>
      </c>
      <c r="J103" s="61">
        <v>10</v>
      </c>
    </row>
    <row r="104" spans="1:10" ht="15.75" thickBot="1" x14ac:dyDescent="0.3">
      <c r="A104" s="39"/>
      <c r="B104" s="40"/>
      <c r="C104" s="40"/>
      <c r="D104" s="41"/>
      <c r="E104" s="42">
        <f t="shared" ref="E104:J104" si="7">SUM(E95:E103)</f>
        <v>1060</v>
      </c>
      <c r="F104" s="43">
        <f t="shared" si="7"/>
        <v>160</v>
      </c>
      <c r="G104" s="42">
        <f t="shared" si="7"/>
        <v>814.38</v>
      </c>
      <c r="H104" s="42">
        <f t="shared" si="7"/>
        <v>25.473999999999997</v>
      </c>
      <c r="I104" s="42">
        <f t="shared" si="7"/>
        <v>19.979000000000003</v>
      </c>
      <c r="J104" s="44">
        <f t="shared" si="7"/>
        <v>101.71799999999999</v>
      </c>
    </row>
    <row r="105" spans="1:10" x14ac:dyDescent="0.25">
      <c r="B105" s="77"/>
      <c r="C105" s="77"/>
      <c r="D105" s="78"/>
      <c r="E105" s="79"/>
      <c r="F105" s="80"/>
      <c r="G105" s="79"/>
      <c r="H105" s="79"/>
      <c r="I105" s="79"/>
      <c r="J105" s="79"/>
    </row>
    <row r="106" spans="1:10" x14ac:dyDescent="0.25">
      <c r="B106" s="1" t="s">
        <v>42</v>
      </c>
      <c r="C106" s="1"/>
      <c r="D106" s="2"/>
      <c r="E106" s="3"/>
      <c r="F106" s="4" t="s">
        <v>43</v>
      </c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9" spans="1:10" x14ac:dyDescent="0.25">
      <c r="B109" t="s">
        <v>0</v>
      </c>
      <c r="G109" t="s">
        <v>78</v>
      </c>
    </row>
    <row r="110" spans="1:10" x14ac:dyDescent="0.25">
      <c r="G110" t="s">
        <v>2</v>
      </c>
    </row>
    <row r="111" spans="1:10" x14ac:dyDescent="0.25">
      <c r="A111" t="s">
        <v>3</v>
      </c>
      <c r="B111" s="5" t="s">
        <v>4</v>
      </c>
      <c r="C111" s="6"/>
      <c r="D111" s="57"/>
      <c r="E111" t="s">
        <v>5</v>
      </c>
      <c r="F111" s="8"/>
      <c r="I111" t="s">
        <v>6</v>
      </c>
      <c r="J111" s="9" t="s">
        <v>69</v>
      </c>
    </row>
    <row r="112" spans="1:10" ht="15.75" thickBot="1" x14ac:dyDescent="0.3">
      <c r="D112" s="10" t="s">
        <v>79</v>
      </c>
      <c r="J112" s="11">
        <v>44995</v>
      </c>
    </row>
    <row r="113" spans="1:10" ht="30.75" thickBot="1" x14ac:dyDescent="0.3">
      <c r="A113" s="12" t="s">
        <v>9</v>
      </c>
      <c r="B113" s="13" t="s">
        <v>10</v>
      </c>
      <c r="C113" s="13" t="s">
        <v>11</v>
      </c>
      <c r="D113" s="13" t="s">
        <v>12</v>
      </c>
      <c r="E113" s="13" t="s">
        <v>13</v>
      </c>
      <c r="F113" s="13" t="s">
        <v>14</v>
      </c>
      <c r="G113" s="13" t="s">
        <v>45</v>
      </c>
      <c r="H113" s="13" t="s">
        <v>16</v>
      </c>
      <c r="I113" s="13" t="s">
        <v>17</v>
      </c>
      <c r="J113" s="14" t="s">
        <v>18</v>
      </c>
    </row>
    <row r="114" spans="1:10" ht="37.5" thickBot="1" x14ac:dyDescent="0.3">
      <c r="A114" s="15" t="s">
        <v>19</v>
      </c>
      <c r="B114" s="16" t="s">
        <v>20</v>
      </c>
      <c r="C114" s="97">
        <v>188</v>
      </c>
      <c r="D114" s="88" t="s">
        <v>70</v>
      </c>
      <c r="E114" s="89">
        <v>150</v>
      </c>
      <c r="F114" s="89">
        <v>64.64</v>
      </c>
      <c r="G114" s="90">
        <v>352</v>
      </c>
      <c r="H114" s="90">
        <v>20</v>
      </c>
      <c r="I114" s="99">
        <v>9</v>
      </c>
      <c r="J114" s="99">
        <v>37</v>
      </c>
    </row>
    <row r="115" spans="1:10" ht="15.75" thickBot="1" x14ac:dyDescent="0.3">
      <c r="A115" s="22"/>
      <c r="B115" s="23" t="s">
        <v>22</v>
      </c>
      <c r="C115" s="17">
        <v>514</v>
      </c>
      <c r="D115" s="18" t="s">
        <v>71</v>
      </c>
      <c r="E115" s="19">
        <v>200</v>
      </c>
      <c r="F115" s="19">
        <v>7.45</v>
      </c>
      <c r="G115" s="20">
        <v>107</v>
      </c>
      <c r="H115" s="20">
        <v>1</v>
      </c>
      <c r="I115" s="20">
        <v>0</v>
      </c>
      <c r="J115" s="20">
        <v>20</v>
      </c>
    </row>
    <row r="116" spans="1:10" ht="15.75" thickBot="1" x14ac:dyDescent="0.3">
      <c r="A116" s="22"/>
      <c r="B116" s="23" t="s">
        <v>24</v>
      </c>
      <c r="C116" s="27" t="s">
        <v>25</v>
      </c>
      <c r="D116" s="28" t="s">
        <v>26</v>
      </c>
      <c r="E116" s="29">
        <v>25</v>
      </c>
      <c r="F116" s="29">
        <v>1.91</v>
      </c>
      <c r="G116" s="30">
        <v>97</v>
      </c>
      <c r="H116" s="64">
        <v>9</v>
      </c>
      <c r="I116" s="64">
        <v>2</v>
      </c>
      <c r="J116" s="64">
        <v>50</v>
      </c>
    </row>
    <row r="117" spans="1:10" ht="15.75" thickBot="1" x14ac:dyDescent="0.3">
      <c r="A117" s="22"/>
      <c r="B117" s="9" t="s">
        <v>82</v>
      </c>
      <c r="C117" s="87" t="s">
        <v>25</v>
      </c>
      <c r="D117" s="88" t="s">
        <v>57</v>
      </c>
      <c r="E117" s="89">
        <v>200</v>
      </c>
      <c r="F117" s="89">
        <v>30</v>
      </c>
      <c r="G117" s="90">
        <v>46</v>
      </c>
      <c r="H117" s="90">
        <v>1</v>
      </c>
      <c r="I117" s="90">
        <v>0</v>
      </c>
      <c r="J117" s="90">
        <v>10</v>
      </c>
    </row>
    <row r="118" spans="1:10" ht="15.75" thickBot="1" x14ac:dyDescent="0.3">
      <c r="A118" s="22"/>
      <c r="B118" s="9"/>
      <c r="C118" s="94"/>
      <c r="D118" s="82"/>
      <c r="E118" s="95">
        <f t="shared" ref="E118:J118" si="8">SUM(E114:E117)</f>
        <v>575</v>
      </c>
      <c r="F118" s="95">
        <f t="shared" si="8"/>
        <v>104</v>
      </c>
      <c r="G118" s="96">
        <f t="shared" si="8"/>
        <v>602</v>
      </c>
      <c r="H118" s="96">
        <f t="shared" si="8"/>
        <v>31</v>
      </c>
      <c r="I118" s="96">
        <f t="shared" si="8"/>
        <v>11</v>
      </c>
      <c r="J118" s="96">
        <f t="shared" si="8"/>
        <v>117</v>
      </c>
    </row>
    <row r="119" spans="1:10" ht="15.75" thickBot="1" x14ac:dyDescent="0.3">
      <c r="A119" s="39"/>
      <c r="B119" s="40"/>
      <c r="C119" s="40"/>
      <c r="D119" s="41"/>
      <c r="E119" s="42">
        <f t="shared" ref="E119:J119" si="9">SUM(E118)</f>
        <v>575</v>
      </c>
      <c r="F119" s="43">
        <f t="shared" si="9"/>
        <v>104</v>
      </c>
      <c r="G119" s="42">
        <f t="shared" si="9"/>
        <v>602</v>
      </c>
      <c r="H119" s="42">
        <f t="shared" si="9"/>
        <v>31</v>
      </c>
      <c r="I119" s="42">
        <f t="shared" si="9"/>
        <v>11</v>
      </c>
      <c r="J119" s="44">
        <f t="shared" si="9"/>
        <v>117</v>
      </c>
    </row>
    <row r="120" spans="1:10" ht="15.75" thickBot="1" x14ac:dyDescent="0.3">
      <c r="A120" s="22" t="s">
        <v>31</v>
      </c>
      <c r="B120" s="45" t="s">
        <v>27</v>
      </c>
      <c r="C120" s="46"/>
      <c r="D120" s="47"/>
      <c r="E120" s="48"/>
      <c r="F120" s="48"/>
      <c r="G120" s="46"/>
      <c r="H120" s="46"/>
      <c r="I120" s="49"/>
      <c r="J120" s="46"/>
    </row>
    <row r="121" spans="1:10" ht="47.25" thickBot="1" x14ac:dyDescent="0.3">
      <c r="A121" s="22"/>
      <c r="B121" s="23" t="s">
        <v>32</v>
      </c>
      <c r="C121" s="17">
        <v>96</v>
      </c>
      <c r="D121" s="18" t="s">
        <v>73</v>
      </c>
      <c r="E121" s="19">
        <v>200</v>
      </c>
      <c r="F121" s="19">
        <v>29.38</v>
      </c>
      <c r="G121" s="20">
        <v>110</v>
      </c>
      <c r="H121" s="20">
        <v>1</v>
      </c>
      <c r="I121" s="20">
        <v>1</v>
      </c>
      <c r="J121" s="20">
        <v>7</v>
      </c>
    </row>
    <row r="122" spans="1:10" ht="37.5" thickBot="1" x14ac:dyDescent="0.3">
      <c r="A122" s="22"/>
      <c r="B122" s="23" t="s">
        <v>34</v>
      </c>
      <c r="C122" s="97">
        <v>188</v>
      </c>
      <c r="D122" s="88" t="s">
        <v>70</v>
      </c>
      <c r="E122" s="89">
        <v>150</v>
      </c>
      <c r="F122" s="89">
        <v>64.64</v>
      </c>
      <c r="G122" s="90">
        <v>352</v>
      </c>
      <c r="H122" s="90">
        <v>20</v>
      </c>
      <c r="I122" s="99">
        <v>9</v>
      </c>
      <c r="J122" s="99">
        <v>37</v>
      </c>
    </row>
    <row r="123" spans="1:10" ht="15.75" thickBot="1" x14ac:dyDescent="0.3">
      <c r="A123" s="22"/>
      <c r="B123" s="23" t="s">
        <v>36</v>
      </c>
      <c r="C123" s="17"/>
      <c r="D123" s="18"/>
      <c r="E123" s="19"/>
      <c r="F123" s="19"/>
      <c r="G123" s="20"/>
      <c r="H123" s="20"/>
      <c r="I123" s="20"/>
      <c r="J123" s="20"/>
    </row>
    <row r="124" spans="1:10" ht="15.75" thickBot="1" x14ac:dyDescent="0.3">
      <c r="A124" s="22"/>
      <c r="B124" s="23" t="s">
        <v>38</v>
      </c>
      <c r="C124" s="17">
        <v>514</v>
      </c>
      <c r="D124" s="18" t="s">
        <v>71</v>
      </c>
      <c r="E124" s="19">
        <v>200</v>
      </c>
      <c r="F124" s="19">
        <v>7.45</v>
      </c>
      <c r="G124" s="20">
        <v>107</v>
      </c>
      <c r="H124" s="20">
        <v>1</v>
      </c>
      <c r="I124" s="20">
        <v>0</v>
      </c>
      <c r="J124" s="20">
        <v>20</v>
      </c>
    </row>
    <row r="125" spans="1:10" ht="15.75" thickBot="1" x14ac:dyDescent="0.3">
      <c r="A125" s="22"/>
      <c r="B125" s="23" t="s">
        <v>39</v>
      </c>
      <c r="C125" s="27" t="s">
        <v>25</v>
      </c>
      <c r="D125" s="28" t="s">
        <v>26</v>
      </c>
      <c r="E125" s="29">
        <v>25</v>
      </c>
      <c r="F125" s="29">
        <v>1.91</v>
      </c>
      <c r="G125" s="30">
        <v>97</v>
      </c>
      <c r="H125" s="64">
        <v>9</v>
      </c>
      <c r="I125" s="64">
        <v>2</v>
      </c>
      <c r="J125" s="64">
        <v>50</v>
      </c>
    </row>
    <row r="126" spans="1:10" ht="15.75" thickBot="1" x14ac:dyDescent="0.3">
      <c r="A126" s="22"/>
      <c r="B126" s="23" t="s">
        <v>40</v>
      </c>
      <c r="C126" s="27" t="s">
        <v>25</v>
      </c>
      <c r="D126" s="28" t="s">
        <v>41</v>
      </c>
      <c r="E126" s="29">
        <v>25</v>
      </c>
      <c r="F126" s="29">
        <v>1.62</v>
      </c>
      <c r="G126" s="30">
        <v>87</v>
      </c>
      <c r="H126" s="64">
        <v>8</v>
      </c>
      <c r="I126" s="64">
        <v>1</v>
      </c>
      <c r="J126" s="64">
        <v>47</v>
      </c>
    </row>
    <row r="127" spans="1:10" ht="15.75" thickBot="1" x14ac:dyDescent="0.3">
      <c r="A127" s="22"/>
      <c r="B127" s="9" t="s">
        <v>82</v>
      </c>
      <c r="C127" s="87" t="s">
        <v>25</v>
      </c>
      <c r="D127" s="88" t="s">
        <v>57</v>
      </c>
      <c r="E127" s="89">
        <v>200</v>
      </c>
      <c r="F127" s="89">
        <v>30</v>
      </c>
      <c r="G127" s="90">
        <v>46</v>
      </c>
      <c r="H127" s="90">
        <v>1</v>
      </c>
      <c r="I127" s="90">
        <v>0</v>
      </c>
      <c r="J127" s="90">
        <v>10</v>
      </c>
    </row>
    <row r="128" spans="1:10" ht="15.75" thickBot="1" x14ac:dyDescent="0.3">
      <c r="A128" s="22"/>
      <c r="B128" s="121" t="s">
        <v>38</v>
      </c>
      <c r="C128" s="17" t="s">
        <v>25</v>
      </c>
      <c r="D128" s="18" t="s">
        <v>83</v>
      </c>
      <c r="E128" s="19">
        <v>15</v>
      </c>
      <c r="F128" s="19">
        <v>25</v>
      </c>
      <c r="G128" s="38">
        <v>68</v>
      </c>
      <c r="H128" s="20">
        <v>1</v>
      </c>
      <c r="I128" s="20">
        <v>1</v>
      </c>
      <c r="J128" s="20">
        <v>10</v>
      </c>
    </row>
    <row r="129" spans="1:10" ht="15.75" thickBot="1" x14ac:dyDescent="0.3">
      <c r="A129" s="39"/>
      <c r="B129" s="40"/>
      <c r="C129" s="40"/>
      <c r="D129" s="41"/>
      <c r="E129" s="42">
        <f t="shared" ref="E129:J129" si="10">SUM(E121:E128)</f>
        <v>815</v>
      </c>
      <c r="F129" s="43">
        <f t="shared" si="10"/>
        <v>160</v>
      </c>
      <c r="G129" s="42">
        <f t="shared" si="10"/>
        <v>867</v>
      </c>
      <c r="H129" s="42">
        <f t="shared" si="10"/>
        <v>41</v>
      </c>
      <c r="I129" s="42">
        <f t="shared" si="10"/>
        <v>14</v>
      </c>
      <c r="J129" s="44">
        <f t="shared" si="10"/>
        <v>181</v>
      </c>
    </row>
    <row r="131" spans="1:10" x14ac:dyDescent="0.25">
      <c r="B131" s="1" t="s">
        <v>42</v>
      </c>
      <c r="C131" s="1"/>
      <c r="D131" s="2"/>
      <c r="E131" s="3"/>
      <c r="F131" s="4" t="s">
        <v>43</v>
      </c>
      <c r="G131" s="3"/>
      <c r="H131" s="3"/>
      <c r="I131" s="3"/>
      <c r="J131" s="3"/>
    </row>
  </sheetData>
  <mergeCells count="5">
    <mergeCell ref="B5:D5"/>
    <mergeCell ref="B33:D33"/>
    <mergeCell ref="B60:D60"/>
    <mergeCell ref="B86:D86"/>
    <mergeCell ref="B111:D1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2D3D-883F-4502-9C59-6D9BF28E5524}">
  <dimension ref="A3:J114"/>
  <sheetViews>
    <sheetView topLeftCell="A103" workbookViewId="0">
      <selection activeCell="D58" sqref="D58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3" spans="1:10" x14ac:dyDescent="0.25">
      <c r="B3" t="s">
        <v>0</v>
      </c>
      <c r="G3" t="s">
        <v>78</v>
      </c>
    </row>
    <row r="4" spans="1:10" x14ac:dyDescent="0.25">
      <c r="G4" t="s">
        <v>2</v>
      </c>
    </row>
    <row r="6" spans="1:10" x14ac:dyDescent="0.25">
      <c r="B6" s="5" t="s">
        <v>4</v>
      </c>
      <c r="C6" s="6"/>
      <c r="D6" s="5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87</v>
      </c>
      <c r="J7" s="11">
        <v>45173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45</v>
      </c>
      <c r="H8" s="13" t="s">
        <v>16</v>
      </c>
      <c r="I8" s="13" t="s">
        <v>17</v>
      </c>
      <c r="J8" s="14" t="s">
        <v>18</v>
      </c>
    </row>
    <row r="9" spans="1:10" ht="24.75" thickBot="1" x14ac:dyDescent="0.3">
      <c r="A9" s="15" t="s">
        <v>88</v>
      </c>
      <c r="B9" s="16" t="s">
        <v>20</v>
      </c>
      <c r="C9" s="17">
        <v>623</v>
      </c>
      <c r="D9" s="18" t="s">
        <v>89</v>
      </c>
      <c r="E9" s="19">
        <v>150</v>
      </c>
      <c r="F9" s="19">
        <v>15.08</v>
      </c>
      <c r="G9" s="20">
        <v>230</v>
      </c>
      <c r="H9" s="20">
        <v>9</v>
      </c>
      <c r="I9" s="20">
        <v>6</v>
      </c>
      <c r="J9" s="20">
        <v>30</v>
      </c>
    </row>
    <row r="10" spans="1:10" ht="15.75" thickBot="1" x14ac:dyDescent="0.3">
      <c r="A10" s="22"/>
      <c r="B10" s="23" t="s">
        <v>22</v>
      </c>
      <c r="C10" s="35">
        <v>663</v>
      </c>
      <c r="D10" s="129" t="s">
        <v>90</v>
      </c>
      <c r="E10" s="130">
        <v>200</v>
      </c>
      <c r="F10" s="130">
        <v>5.54</v>
      </c>
      <c r="G10" s="35">
        <v>56</v>
      </c>
      <c r="H10" s="35">
        <v>0</v>
      </c>
      <c r="I10" s="35">
        <v>0</v>
      </c>
      <c r="J10" s="35">
        <v>14</v>
      </c>
    </row>
    <row r="11" spans="1:10" ht="15.75" thickBot="1" x14ac:dyDescent="0.3">
      <c r="A11" s="22"/>
      <c r="B11" s="23" t="s">
        <v>24</v>
      </c>
      <c r="C11" s="27" t="s">
        <v>25</v>
      </c>
      <c r="D11" s="28" t="s">
        <v>26</v>
      </c>
      <c r="E11" s="29">
        <v>25</v>
      </c>
      <c r="F11" s="29">
        <v>1.91</v>
      </c>
      <c r="G11" s="30">
        <v>107</v>
      </c>
      <c r="H11" s="64">
        <v>9</v>
      </c>
      <c r="I11" s="64">
        <v>2</v>
      </c>
      <c r="J11" s="64">
        <v>50</v>
      </c>
    </row>
    <row r="12" spans="1:10" ht="15.75" thickBot="1" x14ac:dyDescent="0.3">
      <c r="A12" s="22"/>
      <c r="B12" s="9"/>
      <c r="C12" s="81" t="s">
        <v>25</v>
      </c>
      <c r="D12" s="82" t="s">
        <v>91</v>
      </c>
      <c r="E12" s="83">
        <v>10</v>
      </c>
      <c r="F12" s="83">
        <v>10.81</v>
      </c>
      <c r="G12" s="84">
        <v>36</v>
      </c>
      <c r="H12" s="96">
        <v>2</v>
      </c>
      <c r="I12" s="96">
        <v>3</v>
      </c>
      <c r="J12" s="96">
        <v>0</v>
      </c>
    </row>
    <row r="13" spans="1:10" ht="15.75" thickBot="1" x14ac:dyDescent="0.3">
      <c r="A13" s="15" t="s">
        <v>92</v>
      </c>
      <c r="B13" s="131"/>
      <c r="C13" s="87" t="s">
        <v>25</v>
      </c>
      <c r="D13" s="88" t="s">
        <v>57</v>
      </c>
      <c r="E13" s="89">
        <v>200</v>
      </c>
      <c r="F13" s="89">
        <v>30</v>
      </c>
      <c r="G13" s="90">
        <v>46</v>
      </c>
      <c r="H13" s="90">
        <v>1</v>
      </c>
      <c r="I13" s="90">
        <v>0</v>
      </c>
      <c r="J13" s="90">
        <v>10</v>
      </c>
    </row>
    <row r="14" spans="1:10" ht="15.75" thickBot="1" x14ac:dyDescent="0.3">
      <c r="A14" s="39"/>
      <c r="B14" s="40"/>
      <c r="C14" s="40"/>
      <c r="D14" s="41"/>
      <c r="E14" s="42">
        <f t="shared" ref="E14:J14" si="0">SUM(E9:E13)</f>
        <v>585</v>
      </c>
      <c r="F14" s="43">
        <f t="shared" si="0"/>
        <v>63.34</v>
      </c>
      <c r="G14" s="42">
        <f t="shared" si="0"/>
        <v>475</v>
      </c>
      <c r="H14" s="42">
        <f t="shared" si="0"/>
        <v>21</v>
      </c>
      <c r="I14" s="42">
        <f t="shared" si="0"/>
        <v>11</v>
      </c>
      <c r="J14" s="44">
        <f t="shared" si="0"/>
        <v>104</v>
      </c>
    </row>
    <row r="15" spans="1:10" ht="24.75" thickBot="1" x14ac:dyDescent="0.3">
      <c r="A15" s="22" t="s">
        <v>31</v>
      </c>
      <c r="B15" s="23" t="s">
        <v>32</v>
      </c>
      <c r="C15" s="17">
        <v>103</v>
      </c>
      <c r="D15" s="18" t="s">
        <v>118</v>
      </c>
      <c r="E15" s="19">
        <v>200</v>
      </c>
      <c r="F15" s="19">
        <v>18.5</v>
      </c>
      <c r="G15" s="20">
        <v>109.9</v>
      </c>
      <c r="H15" s="20">
        <v>1.4179999999999999</v>
      </c>
      <c r="I15" s="20">
        <v>0.89829999999999999</v>
      </c>
      <c r="J15" s="20">
        <v>7.3414000000000001</v>
      </c>
    </row>
    <row r="16" spans="1:10" ht="36" thickBot="1" x14ac:dyDescent="0.3">
      <c r="A16" s="22"/>
      <c r="B16" s="23" t="s">
        <v>34</v>
      </c>
      <c r="C16" s="71">
        <v>574</v>
      </c>
      <c r="D16" s="92" t="s">
        <v>81</v>
      </c>
      <c r="E16" s="52">
        <v>80</v>
      </c>
      <c r="F16" s="52">
        <v>50.53</v>
      </c>
      <c r="G16" s="53">
        <v>156</v>
      </c>
      <c r="H16" s="53">
        <v>9.85</v>
      </c>
      <c r="I16" s="53">
        <v>12.755000000000001</v>
      </c>
      <c r="J16" s="53">
        <v>11.361000000000001</v>
      </c>
    </row>
    <row r="17" spans="1:10" ht="15.75" thickBot="1" x14ac:dyDescent="0.3">
      <c r="A17" s="22"/>
      <c r="B17" s="23" t="s">
        <v>36</v>
      </c>
      <c r="C17" s="17">
        <v>305</v>
      </c>
      <c r="D17" s="18" t="s">
        <v>37</v>
      </c>
      <c r="E17" s="52">
        <v>100</v>
      </c>
      <c r="F17" s="52">
        <v>10.54</v>
      </c>
      <c r="G17" s="93">
        <v>132</v>
      </c>
      <c r="H17" s="93">
        <v>3</v>
      </c>
      <c r="I17" s="93">
        <v>4</v>
      </c>
      <c r="J17" s="93">
        <v>20</v>
      </c>
    </row>
    <row r="18" spans="1:10" ht="15.75" thickBot="1" x14ac:dyDescent="0.3">
      <c r="A18" s="22"/>
      <c r="B18" s="23" t="s">
        <v>38</v>
      </c>
      <c r="C18" s="17">
        <v>514</v>
      </c>
      <c r="D18" s="18" t="s">
        <v>93</v>
      </c>
      <c r="E18" s="19">
        <v>200</v>
      </c>
      <c r="F18" s="19">
        <v>9.5399999999999991</v>
      </c>
      <c r="G18" s="20">
        <v>107</v>
      </c>
      <c r="H18" s="20">
        <v>0.79800000000000004</v>
      </c>
      <c r="I18" s="20">
        <v>0.29599999999999999</v>
      </c>
      <c r="J18" s="20">
        <v>20.11</v>
      </c>
    </row>
    <row r="19" spans="1:10" ht="15.75" thickBot="1" x14ac:dyDescent="0.3">
      <c r="A19" s="22"/>
      <c r="B19" s="23" t="s">
        <v>39</v>
      </c>
      <c r="C19" s="27" t="s">
        <v>25</v>
      </c>
      <c r="D19" s="28" t="s">
        <v>26</v>
      </c>
      <c r="E19" s="29">
        <v>25</v>
      </c>
      <c r="F19" s="29">
        <v>1.91</v>
      </c>
      <c r="G19" s="30">
        <v>107</v>
      </c>
      <c r="H19" s="64">
        <v>8.76</v>
      </c>
      <c r="I19" s="64">
        <v>1.5</v>
      </c>
      <c r="J19" s="64">
        <v>49.8</v>
      </c>
    </row>
    <row r="20" spans="1:10" ht="15.75" thickBot="1" x14ac:dyDescent="0.3">
      <c r="A20" s="132"/>
      <c r="B20" s="121"/>
      <c r="C20" s="121"/>
      <c r="D20" s="133"/>
      <c r="E20" s="134">
        <f t="shared" ref="E20:J20" si="1">SUM(E15:E19)</f>
        <v>605</v>
      </c>
      <c r="F20" s="135">
        <f t="shared" si="1"/>
        <v>91.019999999999982</v>
      </c>
      <c r="G20" s="134">
        <f t="shared" si="1"/>
        <v>611.9</v>
      </c>
      <c r="H20" s="134">
        <f t="shared" si="1"/>
        <v>23.826000000000001</v>
      </c>
      <c r="I20" s="134">
        <f t="shared" si="1"/>
        <v>19.449300000000001</v>
      </c>
      <c r="J20" s="134">
        <f t="shared" si="1"/>
        <v>108.61239999999999</v>
      </c>
    </row>
    <row r="21" spans="1:10" ht="15.75" thickBot="1" x14ac:dyDescent="0.3">
      <c r="A21" s="136" t="s">
        <v>94</v>
      </c>
      <c r="B21" s="137"/>
      <c r="C21" s="138">
        <v>663</v>
      </c>
      <c r="D21" s="18" t="s">
        <v>95</v>
      </c>
      <c r="E21" s="19">
        <v>200</v>
      </c>
      <c r="F21" s="19">
        <v>5.2</v>
      </c>
      <c r="G21" s="20">
        <v>56.435299999999998</v>
      </c>
      <c r="H21" s="20">
        <v>0.224</v>
      </c>
      <c r="I21" s="38">
        <v>5.0999999999999997E-2</v>
      </c>
      <c r="J21" s="38">
        <v>13.768000000000001</v>
      </c>
    </row>
    <row r="22" spans="1:10" ht="15.75" thickBot="1" x14ac:dyDescent="0.3">
      <c r="A22" s="139"/>
      <c r="B22" s="140"/>
      <c r="C22" s="17">
        <v>55</v>
      </c>
      <c r="D22" s="18" t="s">
        <v>96</v>
      </c>
      <c r="E22" s="19">
        <v>60</v>
      </c>
      <c r="F22" s="19">
        <v>12</v>
      </c>
      <c r="G22" s="20">
        <v>285.8</v>
      </c>
      <c r="H22" s="20">
        <v>12</v>
      </c>
      <c r="I22" s="20">
        <v>17.899999999999999</v>
      </c>
      <c r="J22" s="20">
        <v>21.8</v>
      </c>
    </row>
    <row r="23" spans="1:10" x14ac:dyDescent="0.25">
      <c r="A23" s="139"/>
      <c r="B23" s="141"/>
      <c r="C23" s="141"/>
      <c r="D23" s="142"/>
      <c r="E23" s="143">
        <f t="shared" ref="E23:J23" si="2">SUM(E21:E22)</f>
        <v>260</v>
      </c>
      <c r="F23" s="144">
        <f t="shared" si="2"/>
        <v>17.2</v>
      </c>
      <c r="G23" s="143">
        <f t="shared" si="2"/>
        <v>342.2353</v>
      </c>
      <c r="H23" s="143">
        <f t="shared" si="2"/>
        <v>12.224</v>
      </c>
      <c r="I23" s="143">
        <f t="shared" si="2"/>
        <v>17.950999999999997</v>
      </c>
      <c r="J23" s="145">
        <f t="shared" si="2"/>
        <v>35.567999999999998</v>
      </c>
    </row>
    <row r="24" spans="1:10" ht="15.75" thickBot="1" x14ac:dyDescent="0.3">
      <c r="A24" s="146"/>
      <c r="B24" s="147"/>
      <c r="C24" s="147"/>
      <c r="D24" s="148" t="s">
        <v>97</v>
      </c>
      <c r="E24" s="149"/>
      <c r="F24" s="150">
        <v>162</v>
      </c>
      <c r="G24" s="149"/>
      <c r="H24" s="149"/>
      <c r="I24" s="149"/>
      <c r="J24" s="151"/>
    </row>
    <row r="25" spans="1:10" x14ac:dyDescent="0.25">
      <c r="A25" s="76"/>
      <c r="B25" s="77"/>
      <c r="C25" s="77"/>
      <c r="D25" s="78"/>
      <c r="E25" s="79"/>
      <c r="F25" s="80"/>
      <c r="G25" s="79"/>
      <c r="H25" s="79"/>
      <c r="I25" s="79"/>
      <c r="J25" s="79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G31" t="s">
        <v>78</v>
      </c>
    </row>
    <row r="32" spans="1:10" x14ac:dyDescent="0.25">
      <c r="B32" t="s">
        <v>0</v>
      </c>
      <c r="G32" t="s">
        <v>2</v>
      </c>
    </row>
    <row r="34" spans="1:10" x14ac:dyDescent="0.25">
      <c r="B34" s="5" t="s">
        <v>4</v>
      </c>
      <c r="C34" s="6"/>
      <c r="D34" s="57"/>
      <c r="E34" t="s">
        <v>5</v>
      </c>
      <c r="F34" s="8"/>
      <c r="I34" t="s">
        <v>6</v>
      </c>
      <c r="J34" s="9" t="s">
        <v>44</v>
      </c>
    </row>
    <row r="35" spans="1:10" ht="15.75" thickBot="1" x14ac:dyDescent="0.3">
      <c r="D35" s="10" t="s">
        <v>87</v>
      </c>
      <c r="J35" s="11">
        <v>45174</v>
      </c>
    </row>
    <row r="36" spans="1:10" ht="30.75" thickBot="1" x14ac:dyDescent="0.3">
      <c r="A36" s="12" t="s">
        <v>9</v>
      </c>
      <c r="B36" s="13" t="s">
        <v>10</v>
      </c>
      <c r="C36" s="13" t="s">
        <v>11</v>
      </c>
      <c r="D36" s="13" t="s">
        <v>12</v>
      </c>
      <c r="E36" s="13" t="s">
        <v>13</v>
      </c>
      <c r="F36" s="13" t="s">
        <v>14</v>
      </c>
      <c r="G36" s="13" t="s">
        <v>45</v>
      </c>
      <c r="H36" s="13" t="s">
        <v>16</v>
      </c>
      <c r="I36" s="13" t="s">
        <v>17</v>
      </c>
      <c r="J36" s="14" t="s">
        <v>18</v>
      </c>
    </row>
    <row r="37" spans="1:10" ht="24.75" thickBot="1" x14ac:dyDescent="0.3">
      <c r="A37" s="15" t="s">
        <v>88</v>
      </c>
      <c r="B37" s="16" t="s">
        <v>20</v>
      </c>
      <c r="C37" s="17">
        <v>623</v>
      </c>
      <c r="D37" s="18" t="s">
        <v>98</v>
      </c>
      <c r="E37" s="19">
        <v>150</v>
      </c>
      <c r="F37" s="19">
        <v>20.87</v>
      </c>
      <c r="G37" s="20">
        <v>230</v>
      </c>
      <c r="H37" s="20">
        <v>8.5069999999999997</v>
      </c>
      <c r="I37" s="20">
        <v>5.5</v>
      </c>
      <c r="J37" s="20">
        <v>30.22</v>
      </c>
    </row>
    <row r="38" spans="1:10" ht="15.75" thickBot="1" x14ac:dyDescent="0.3">
      <c r="A38" s="22"/>
      <c r="B38" s="23" t="s">
        <v>22</v>
      </c>
      <c r="C38" s="35">
        <v>663</v>
      </c>
      <c r="D38" s="129" t="s">
        <v>99</v>
      </c>
      <c r="E38" s="130">
        <v>200</v>
      </c>
      <c r="F38" s="130">
        <v>17.16</v>
      </c>
      <c r="G38" s="35">
        <v>56.435299999999998</v>
      </c>
      <c r="H38" s="35">
        <v>0.224</v>
      </c>
      <c r="I38" s="35">
        <v>5.0999999999999997E-2</v>
      </c>
      <c r="J38" s="35">
        <v>13.768000000000001</v>
      </c>
    </row>
    <row r="39" spans="1:10" ht="15.75" thickBot="1" x14ac:dyDescent="0.3">
      <c r="A39" s="22"/>
      <c r="B39" s="23" t="s">
        <v>24</v>
      </c>
      <c r="C39" s="27" t="s">
        <v>25</v>
      </c>
      <c r="D39" s="28" t="s">
        <v>26</v>
      </c>
      <c r="E39" s="29">
        <v>25</v>
      </c>
      <c r="F39" s="29">
        <v>1.91</v>
      </c>
      <c r="G39" s="30">
        <v>107</v>
      </c>
      <c r="H39" s="64">
        <v>8.76</v>
      </c>
      <c r="I39" s="64">
        <v>1.5</v>
      </c>
      <c r="J39" s="64">
        <v>49.8</v>
      </c>
    </row>
    <row r="40" spans="1:10" ht="15.75" thickBot="1" x14ac:dyDescent="0.3">
      <c r="A40" s="22"/>
      <c r="B40" s="23" t="s">
        <v>38</v>
      </c>
      <c r="C40" s="152" t="s">
        <v>25</v>
      </c>
      <c r="D40" s="153" t="s">
        <v>100</v>
      </c>
      <c r="E40" s="154">
        <v>20</v>
      </c>
      <c r="F40" s="154">
        <v>8</v>
      </c>
      <c r="G40" s="155">
        <v>40</v>
      </c>
      <c r="H40" s="156">
        <v>0.49</v>
      </c>
      <c r="I40" s="156">
        <v>1.93</v>
      </c>
      <c r="J40" s="156">
        <v>3.63</v>
      </c>
    </row>
    <row r="41" spans="1:10" ht="15.75" thickBot="1" x14ac:dyDescent="0.3">
      <c r="A41" s="22"/>
      <c r="B41" s="9" t="s">
        <v>27</v>
      </c>
      <c r="C41" s="157" t="s">
        <v>25</v>
      </c>
      <c r="D41" s="158" t="s">
        <v>91</v>
      </c>
      <c r="E41" s="159">
        <v>10</v>
      </c>
      <c r="F41" s="159">
        <v>10.1</v>
      </c>
      <c r="G41" s="160">
        <v>36.4</v>
      </c>
      <c r="H41" s="161">
        <v>2.2999999999999998</v>
      </c>
      <c r="I41" s="161">
        <v>2.95</v>
      </c>
      <c r="J41" s="161">
        <v>0</v>
      </c>
    </row>
    <row r="42" spans="1:10" ht="15.75" thickBot="1" x14ac:dyDescent="0.3">
      <c r="A42" s="22" t="s">
        <v>92</v>
      </c>
      <c r="B42" s="121"/>
      <c r="C42" s="81" t="s">
        <v>25</v>
      </c>
      <c r="D42" s="82" t="s">
        <v>30</v>
      </c>
      <c r="E42" s="123">
        <v>200</v>
      </c>
      <c r="F42" s="123">
        <v>25</v>
      </c>
      <c r="G42" s="62">
        <v>94</v>
      </c>
      <c r="H42" s="61">
        <v>0.8</v>
      </c>
      <c r="I42" s="61">
        <v>0.8</v>
      </c>
      <c r="J42" s="61">
        <v>19.600000000000001</v>
      </c>
    </row>
    <row r="43" spans="1:10" ht="15.75" thickBot="1" x14ac:dyDescent="0.3">
      <c r="A43" s="39"/>
      <c r="B43" s="40"/>
      <c r="C43" s="116"/>
      <c r="D43" s="117"/>
      <c r="E43" s="118">
        <f t="shared" ref="E43:J43" si="3">SUM(E37:E41)</f>
        <v>405</v>
      </c>
      <c r="F43" s="119">
        <f t="shared" si="3"/>
        <v>58.04</v>
      </c>
      <c r="G43" s="118">
        <f t="shared" si="3"/>
        <v>469.83529999999996</v>
      </c>
      <c r="H43" s="118">
        <f t="shared" si="3"/>
        <v>20.280999999999999</v>
      </c>
      <c r="I43" s="118">
        <f t="shared" si="3"/>
        <v>11.931000000000001</v>
      </c>
      <c r="J43" s="120">
        <f t="shared" si="3"/>
        <v>97.417999999999992</v>
      </c>
    </row>
    <row r="44" spans="1:10" ht="15.75" thickBot="1" x14ac:dyDescent="0.3">
      <c r="A44" s="22" t="s">
        <v>101</v>
      </c>
      <c r="B44" s="23" t="s">
        <v>32</v>
      </c>
      <c r="C44" s="17">
        <v>17</v>
      </c>
      <c r="D44" s="36" t="s">
        <v>50</v>
      </c>
      <c r="E44" s="19">
        <v>200</v>
      </c>
      <c r="F44" s="19">
        <v>24.28</v>
      </c>
      <c r="G44" s="20">
        <v>185</v>
      </c>
      <c r="H44" s="20">
        <v>2.4</v>
      </c>
      <c r="I44" s="20">
        <v>17</v>
      </c>
      <c r="J44" s="20">
        <v>185</v>
      </c>
    </row>
    <row r="45" spans="1:10" ht="24.75" thickBot="1" x14ac:dyDescent="0.3">
      <c r="A45" s="22"/>
      <c r="B45" s="23" t="s">
        <v>34</v>
      </c>
      <c r="C45" s="71">
        <v>574</v>
      </c>
      <c r="D45" s="59" t="s">
        <v>51</v>
      </c>
      <c r="E45" s="52">
        <v>80</v>
      </c>
      <c r="F45" s="52">
        <v>43.9</v>
      </c>
      <c r="G45" s="53">
        <v>156</v>
      </c>
      <c r="H45" s="53">
        <v>9.85</v>
      </c>
      <c r="I45" s="53">
        <v>12.755000000000001</v>
      </c>
      <c r="J45" s="53">
        <v>11.361000000000001</v>
      </c>
    </row>
    <row r="46" spans="1:10" ht="15.75" thickBot="1" x14ac:dyDescent="0.3">
      <c r="A46" s="22"/>
      <c r="B46" s="23" t="s">
        <v>36</v>
      </c>
      <c r="C46" s="17">
        <v>128</v>
      </c>
      <c r="D46" s="18" t="s">
        <v>37</v>
      </c>
      <c r="E46" s="19">
        <v>150</v>
      </c>
      <c r="F46" s="19">
        <v>19</v>
      </c>
      <c r="G46" s="20">
        <v>203.3</v>
      </c>
      <c r="H46" s="20">
        <v>3.0640000000000001</v>
      </c>
      <c r="I46" s="20">
        <v>4.4340000000000002</v>
      </c>
      <c r="J46" s="20">
        <v>36.200000000000003</v>
      </c>
    </row>
    <row r="47" spans="1:10" ht="24.75" thickBot="1" x14ac:dyDescent="0.3">
      <c r="A47" s="22"/>
      <c r="B47" s="23" t="s">
        <v>38</v>
      </c>
      <c r="C47" s="17">
        <v>460</v>
      </c>
      <c r="D47" s="18" t="s">
        <v>102</v>
      </c>
      <c r="E47" s="19">
        <v>200</v>
      </c>
      <c r="F47" s="19">
        <v>8.1999999999999993</v>
      </c>
      <c r="G47" s="38">
        <v>145</v>
      </c>
      <c r="H47" s="38">
        <v>0</v>
      </c>
      <c r="I47" s="38">
        <v>0</v>
      </c>
      <c r="J47" s="38">
        <v>14</v>
      </c>
    </row>
    <row r="48" spans="1:10" ht="15.75" thickBot="1" x14ac:dyDescent="0.3">
      <c r="A48" s="22"/>
      <c r="B48" s="23" t="s">
        <v>39</v>
      </c>
      <c r="C48" s="27" t="s">
        <v>25</v>
      </c>
      <c r="D48" s="28" t="s">
        <v>26</v>
      </c>
      <c r="E48" s="29">
        <v>25</v>
      </c>
      <c r="F48" s="29">
        <v>1.91</v>
      </c>
      <c r="G48" s="30">
        <v>107</v>
      </c>
      <c r="H48" s="64">
        <v>8.76</v>
      </c>
      <c r="I48" s="64">
        <v>1.5</v>
      </c>
      <c r="J48" s="64">
        <v>49.8</v>
      </c>
    </row>
    <row r="49" spans="1:10" ht="15.75" thickBot="1" x14ac:dyDescent="0.3">
      <c r="A49" s="22"/>
      <c r="B49" s="23" t="s">
        <v>40</v>
      </c>
      <c r="C49" s="27" t="s">
        <v>25</v>
      </c>
      <c r="D49" s="28" t="s">
        <v>41</v>
      </c>
      <c r="E49" s="29">
        <v>25</v>
      </c>
      <c r="F49" s="29">
        <v>1.62</v>
      </c>
      <c r="G49" s="30">
        <v>87</v>
      </c>
      <c r="H49" s="64">
        <v>8.76</v>
      </c>
      <c r="I49" s="64">
        <v>1.5</v>
      </c>
      <c r="J49" s="64">
        <v>49.8</v>
      </c>
    </row>
    <row r="50" spans="1:10" ht="15.75" thickBot="1" x14ac:dyDescent="0.3">
      <c r="A50" s="39"/>
      <c r="B50" s="40"/>
      <c r="C50" s="40"/>
      <c r="D50" s="41"/>
      <c r="E50" s="42">
        <f t="shared" ref="E50:J50" si="4">SUM(E44:E49)</f>
        <v>680</v>
      </c>
      <c r="F50" s="43">
        <f t="shared" si="4"/>
        <v>98.910000000000011</v>
      </c>
      <c r="G50" s="42">
        <f t="shared" si="4"/>
        <v>883.3</v>
      </c>
      <c r="H50" s="42">
        <f t="shared" si="4"/>
        <v>32.833999999999996</v>
      </c>
      <c r="I50" s="42">
        <f t="shared" si="4"/>
        <v>37.189</v>
      </c>
      <c r="J50" s="44">
        <f t="shared" si="4"/>
        <v>346.161</v>
      </c>
    </row>
    <row r="51" spans="1:10" ht="15.75" thickBot="1" x14ac:dyDescent="0.3">
      <c r="A51" s="136" t="s">
        <v>94</v>
      </c>
      <c r="B51" s="137" t="s">
        <v>82</v>
      </c>
      <c r="C51" s="138">
        <v>663</v>
      </c>
      <c r="D51" s="18" t="s">
        <v>95</v>
      </c>
      <c r="E51" s="19">
        <v>200</v>
      </c>
      <c r="F51" s="19">
        <v>6.2</v>
      </c>
      <c r="G51" s="20">
        <v>56.435299999999998</v>
      </c>
      <c r="H51" s="20">
        <v>0.224</v>
      </c>
      <c r="I51" s="38">
        <v>5.0999999999999997E-2</v>
      </c>
      <c r="J51" s="38">
        <v>13.768000000000001</v>
      </c>
    </row>
    <row r="52" spans="1:10" ht="15.75" thickBot="1" x14ac:dyDescent="0.3">
      <c r="A52" s="139"/>
      <c r="B52" s="140" t="s">
        <v>38</v>
      </c>
      <c r="C52" s="17"/>
      <c r="D52" s="18" t="s">
        <v>103</v>
      </c>
      <c r="E52" s="19">
        <v>45</v>
      </c>
      <c r="F52" s="19">
        <v>20</v>
      </c>
      <c r="G52" s="20">
        <v>11.9</v>
      </c>
      <c r="H52" s="20">
        <v>0.5</v>
      </c>
      <c r="I52" s="20">
        <v>0.5</v>
      </c>
      <c r="J52" s="20">
        <v>3.8</v>
      </c>
    </row>
    <row r="53" spans="1:10" x14ac:dyDescent="0.25">
      <c r="A53" s="139"/>
      <c r="B53" s="141"/>
      <c r="C53" s="141"/>
      <c r="D53" s="142"/>
      <c r="E53" s="143">
        <f t="shared" ref="E53:J53" si="5">SUM(E51:E52)</f>
        <v>245</v>
      </c>
      <c r="F53" s="144">
        <f t="shared" si="5"/>
        <v>26.2</v>
      </c>
      <c r="G53" s="143">
        <f t="shared" si="5"/>
        <v>68.335300000000004</v>
      </c>
      <c r="H53" s="143">
        <f t="shared" si="5"/>
        <v>0.72399999999999998</v>
      </c>
      <c r="I53" s="143">
        <f t="shared" si="5"/>
        <v>0.55100000000000005</v>
      </c>
      <c r="J53" s="145">
        <f t="shared" si="5"/>
        <v>17.568000000000001</v>
      </c>
    </row>
    <row r="54" spans="1:10" ht="15.75" thickBot="1" x14ac:dyDescent="0.3">
      <c r="A54" s="146"/>
      <c r="B54" s="147"/>
      <c r="C54" s="147"/>
      <c r="D54" s="148" t="s">
        <v>97</v>
      </c>
      <c r="E54" s="149"/>
      <c r="F54" s="150">
        <v>162</v>
      </c>
      <c r="G54" s="149"/>
      <c r="H54" s="149"/>
      <c r="I54" s="149"/>
      <c r="J54" s="151"/>
    </row>
    <row r="55" spans="1:10" x14ac:dyDescent="0.25">
      <c r="B55" s="1" t="s">
        <v>42</v>
      </c>
      <c r="C55" s="1"/>
      <c r="D55" s="2"/>
      <c r="E55" s="3"/>
      <c r="F55" s="4" t="s">
        <v>43</v>
      </c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s="1"/>
      <c r="C58" s="1"/>
      <c r="D58" s="2"/>
      <c r="E58" s="3"/>
      <c r="F58" s="4"/>
      <c r="G58" s="3"/>
      <c r="H58" s="3"/>
      <c r="I58" s="3"/>
      <c r="J58" s="3"/>
    </row>
    <row r="59" spans="1:10" x14ac:dyDescent="0.25">
      <c r="G59" t="s">
        <v>78</v>
      </c>
    </row>
    <row r="60" spans="1:10" x14ac:dyDescent="0.25">
      <c r="B60" t="s">
        <v>0</v>
      </c>
      <c r="G60" t="s">
        <v>2</v>
      </c>
    </row>
    <row r="61" spans="1:10" x14ac:dyDescent="0.25">
      <c r="B61" s="5" t="s">
        <v>4</v>
      </c>
      <c r="C61" s="6"/>
      <c r="D61" s="57"/>
      <c r="E61" t="s">
        <v>5</v>
      </c>
      <c r="F61" s="8"/>
      <c r="I61" t="s">
        <v>6</v>
      </c>
      <c r="J61" s="9" t="s">
        <v>61</v>
      </c>
    </row>
    <row r="62" spans="1:10" ht="15.75" thickBot="1" x14ac:dyDescent="0.3">
      <c r="D62" s="10" t="s">
        <v>87</v>
      </c>
      <c r="J62" s="11">
        <v>44994</v>
      </c>
    </row>
    <row r="63" spans="1:10" ht="30.75" thickBot="1" x14ac:dyDescent="0.3">
      <c r="A63" s="12" t="s">
        <v>9</v>
      </c>
      <c r="B63" s="13" t="s">
        <v>10</v>
      </c>
      <c r="C63" s="13" t="s">
        <v>11</v>
      </c>
      <c r="D63" s="13" t="s">
        <v>12</v>
      </c>
      <c r="E63" s="13" t="s">
        <v>13</v>
      </c>
      <c r="F63" s="13" t="s">
        <v>14</v>
      </c>
      <c r="G63" s="13" t="s">
        <v>45</v>
      </c>
      <c r="H63" s="13" t="s">
        <v>16</v>
      </c>
      <c r="I63" s="13" t="s">
        <v>17</v>
      </c>
      <c r="J63" s="14" t="s">
        <v>18</v>
      </c>
    </row>
    <row r="64" spans="1:10" ht="24.75" thickBot="1" x14ac:dyDescent="0.3">
      <c r="A64" s="15" t="s">
        <v>88</v>
      </c>
      <c r="B64" s="16" t="s">
        <v>20</v>
      </c>
      <c r="C64" s="17">
        <v>173</v>
      </c>
      <c r="D64" s="18" t="s">
        <v>104</v>
      </c>
      <c r="E64" s="19">
        <v>180</v>
      </c>
      <c r="F64" s="19">
        <v>20.079999999999998</v>
      </c>
      <c r="G64" s="20">
        <v>230</v>
      </c>
      <c r="H64" s="20">
        <v>8.5069999999999997</v>
      </c>
      <c r="I64" s="20">
        <v>5.5</v>
      </c>
      <c r="J64" s="20">
        <v>30.22</v>
      </c>
    </row>
    <row r="65" spans="1:10" ht="26.25" thickBot="1" x14ac:dyDescent="0.3">
      <c r="A65" s="22"/>
      <c r="B65" s="23" t="s">
        <v>22</v>
      </c>
      <c r="C65" s="17">
        <v>376</v>
      </c>
      <c r="D65" s="18" t="s">
        <v>105</v>
      </c>
      <c r="E65" s="19">
        <v>200</v>
      </c>
      <c r="F65" s="19">
        <v>10.01</v>
      </c>
      <c r="G65" s="20">
        <v>94.25</v>
      </c>
      <c r="H65" s="20">
        <v>1</v>
      </c>
      <c r="I65" s="20">
        <v>0</v>
      </c>
      <c r="J65" s="20">
        <v>23.46</v>
      </c>
    </row>
    <row r="66" spans="1:10" ht="15.75" thickBot="1" x14ac:dyDescent="0.3">
      <c r="A66" s="22"/>
      <c r="B66" s="23" t="s">
        <v>24</v>
      </c>
      <c r="C66" s="27" t="s">
        <v>25</v>
      </c>
      <c r="D66" s="28" t="s">
        <v>26</v>
      </c>
      <c r="E66" s="29">
        <v>25</v>
      </c>
      <c r="F66" s="29">
        <v>1.91</v>
      </c>
      <c r="G66" s="30">
        <v>107</v>
      </c>
      <c r="H66" s="64">
        <v>8.76</v>
      </c>
      <c r="I66" s="64">
        <v>1.5</v>
      </c>
      <c r="J66" s="64">
        <v>49.8</v>
      </c>
    </row>
    <row r="67" spans="1:10" ht="15.75" thickBot="1" x14ac:dyDescent="0.3">
      <c r="A67" s="22"/>
      <c r="B67" s="23"/>
      <c r="C67" s="27" t="s">
        <v>25</v>
      </c>
      <c r="D67" s="28" t="s">
        <v>106</v>
      </c>
      <c r="E67" s="29">
        <v>10</v>
      </c>
      <c r="F67" s="29">
        <v>4.2</v>
      </c>
      <c r="G67" s="155">
        <v>40</v>
      </c>
      <c r="H67" s="156">
        <v>0.49</v>
      </c>
      <c r="I67" s="156">
        <v>1.93</v>
      </c>
      <c r="J67" s="156">
        <v>3.63</v>
      </c>
    </row>
    <row r="68" spans="1:10" ht="15.75" thickBot="1" x14ac:dyDescent="0.3">
      <c r="A68" s="22" t="s">
        <v>92</v>
      </c>
      <c r="B68" s="9"/>
      <c r="C68" s="81" t="s">
        <v>25</v>
      </c>
      <c r="D68" s="82" t="s">
        <v>107</v>
      </c>
      <c r="E68" s="123">
        <v>200</v>
      </c>
      <c r="F68" s="123">
        <v>30</v>
      </c>
      <c r="G68" s="62">
        <v>94</v>
      </c>
      <c r="H68" s="61">
        <v>0.8</v>
      </c>
      <c r="I68" s="61">
        <v>0.8</v>
      </c>
      <c r="J68" s="61">
        <v>19.600000000000001</v>
      </c>
    </row>
    <row r="69" spans="1:10" ht="15.75" thickBot="1" x14ac:dyDescent="0.3">
      <c r="A69" s="39"/>
      <c r="B69" s="40"/>
      <c r="C69" s="40"/>
      <c r="D69" s="41"/>
      <c r="E69" s="42">
        <f t="shared" ref="E69:J69" si="6">SUM(E64:E68)</f>
        <v>615</v>
      </c>
      <c r="F69" s="43">
        <f t="shared" si="6"/>
        <v>66.199999999999989</v>
      </c>
      <c r="G69" s="42">
        <f t="shared" si="6"/>
        <v>565.25</v>
      </c>
      <c r="H69" s="42">
        <f t="shared" si="6"/>
        <v>19.556999999999999</v>
      </c>
      <c r="I69" s="42">
        <f t="shared" si="6"/>
        <v>9.73</v>
      </c>
      <c r="J69" s="44">
        <f t="shared" si="6"/>
        <v>126.70999999999998</v>
      </c>
    </row>
    <row r="70" spans="1:10" ht="15.75" thickBot="1" x14ac:dyDescent="0.3">
      <c r="A70" s="22" t="s">
        <v>31</v>
      </c>
      <c r="B70" s="45" t="s">
        <v>27</v>
      </c>
      <c r="C70" s="46"/>
      <c r="D70" s="47"/>
      <c r="E70" s="48"/>
      <c r="F70" s="48"/>
      <c r="G70" s="46"/>
      <c r="H70" s="46"/>
      <c r="I70" s="49"/>
      <c r="J70" s="46"/>
    </row>
    <row r="71" spans="1:10" ht="24.75" thickBot="1" x14ac:dyDescent="0.3">
      <c r="A71" s="22"/>
      <c r="B71" s="23" t="s">
        <v>32</v>
      </c>
      <c r="C71" s="17">
        <v>98</v>
      </c>
      <c r="D71" s="18" t="s">
        <v>58</v>
      </c>
      <c r="E71" s="19">
        <v>200</v>
      </c>
      <c r="F71" s="19">
        <v>28.5</v>
      </c>
      <c r="G71" s="20">
        <v>131.75</v>
      </c>
      <c r="H71" s="20">
        <v>1.4179999999999999</v>
      </c>
      <c r="I71" s="20">
        <v>0.89829999999999999</v>
      </c>
      <c r="J71" s="20">
        <v>7.3414000000000001</v>
      </c>
    </row>
    <row r="72" spans="1:10" ht="15.75" thickBot="1" x14ac:dyDescent="0.3">
      <c r="A72" s="22"/>
      <c r="B72" s="23" t="s">
        <v>34</v>
      </c>
      <c r="C72" s="71">
        <v>574</v>
      </c>
      <c r="D72" s="91" t="s">
        <v>86</v>
      </c>
      <c r="E72" s="52">
        <v>80</v>
      </c>
      <c r="F72" s="52">
        <v>46.75</v>
      </c>
      <c r="G72" s="53">
        <v>156</v>
      </c>
      <c r="H72" s="53">
        <v>9.85</v>
      </c>
      <c r="I72" s="53">
        <v>12.755000000000001</v>
      </c>
      <c r="J72" s="53">
        <v>11.361000000000001</v>
      </c>
    </row>
    <row r="73" spans="1:10" ht="15.75" thickBot="1" x14ac:dyDescent="0.3">
      <c r="A73" s="22"/>
      <c r="B73" s="23" t="s">
        <v>36</v>
      </c>
      <c r="C73" s="17">
        <v>202</v>
      </c>
      <c r="D73" s="36" t="s">
        <v>52</v>
      </c>
      <c r="E73" s="19">
        <v>150</v>
      </c>
      <c r="F73" s="19">
        <v>14.2</v>
      </c>
      <c r="G73" s="20">
        <v>201</v>
      </c>
      <c r="H73" s="20">
        <v>5.91</v>
      </c>
      <c r="I73" s="20">
        <v>5.07</v>
      </c>
      <c r="J73" s="20">
        <v>36.18</v>
      </c>
    </row>
    <row r="74" spans="1:10" ht="15.75" thickBot="1" x14ac:dyDescent="0.3">
      <c r="A74" s="22"/>
      <c r="B74" s="23" t="s">
        <v>38</v>
      </c>
      <c r="C74" s="17">
        <v>1009</v>
      </c>
      <c r="D74" s="18" t="s">
        <v>108</v>
      </c>
      <c r="E74" s="19">
        <v>200</v>
      </c>
      <c r="F74" s="19">
        <v>12.02</v>
      </c>
      <c r="G74" s="20">
        <v>94.25</v>
      </c>
      <c r="H74" s="20">
        <v>1</v>
      </c>
      <c r="I74" s="20">
        <v>0</v>
      </c>
      <c r="J74" s="20">
        <v>23.46</v>
      </c>
    </row>
    <row r="75" spans="1:10" ht="15.75" thickBot="1" x14ac:dyDescent="0.3">
      <c r="A75" s="22"/>
      <c r="B75" s="23" t="s">
        <v>39</v>
      </c>
      <c r="C75" s="27" t="s">
        <v>25</v>
      </c>
      <c r="D75" s="28" t="s">
        <v>26</v>
      </c>
      <c r="E75" s="29">
        <v>25</v>
      </c>
      <c r="F75" s="29">
        <v>1.91</v>
      </c>
      <c r="G75" s="30">
        <v>107</v>
      </c>
      <c r="H75" s="64">
        <v>8.76</v>
      </c>
      <c r="I75" s="64">
        <v>1.5</v>
      </c>
      <c r="J75" s="64">
        <v>49.8</v>
      </c>
    </row>
    <row r="76" spans="1:10" ht="15.75" thickBot="1" x14ac:dyDescent="0.3">
      <c r="A76" s="22"/>
      <c r="B76" s="23" t="s">
        <v>40</v>
      </c>
      <c r="C76" s="27" t="s">
        <v>25</v>
      </c>
      <c r="D76" s="28" t="s">
        <v>41</v>
      </c>
      <c r="E76" s="29">
        <v>25</v>
      </c>
      <c r="F76" s="29">
        <v>1.62</v>
      </c>
      <c r="G76" s="30">
        <v>87</v>
      </c>
      <c r="H76" s="64">
        <v>8.76</v>
      </c>
      <c r="I76" s="64">
        <v>1.5</v>
      </c>
      <c r="J76" s="64">
        <v>49.8</v>
      </c>
    </row>
    <row r="77" spans="1:10" ht="15.75" thickBot="1" x14ac:dyDescent="0.3">
      <c r="A77" s="22"/>
      <c r="B77" s="121"/>
      <c r="C77" s="81"/>
      <c r="D77" s="82"/>
      <c r="E77" s="123"/>
      <c r="F77" s="123"/>
      <c r="G77" s="62"/>
      <c r="H77" s="61"/>
      <c r="I77" s="61"/>
      <c r="J77" s="61"/>
    </row>
    <row r="78" spans="1:10" ht="15.75" thickBot="1" x14ac:dyDescent="0.3">
      <c r="A78" s="39"/>
      <c r="B78" s="40"/>
      <c r="C78" s="40"/>
      <c r="D78" s="41"/>
      <c r="E78" s="42">
        <f t="shared" ref="E78:J78" si="7">SUM(E71:E77)</f>
        <v>680</v>
      </c>
      <c r="F78" s="43">
        <f t="shared" si="7"/>
        <v>105</v>
      </c>
      <c r="G78" s="42">
        <f t="shared" si="7"/>
        <v>777</v>
      </c>
      <c r="H78" s="42">
        <f t="shared" si="7"/>
        <v>35.697999999999993</v>
      </c>
      <c r="I78" s="42">
        <f t="shared" si="7"/>
        <v>21.723300000000002</v>
      </c>
      <c r="J78" s="44">
        <f t="shared" si="7"/>
        <v>177.94240000000002</v>
      </c>
    </row>
    <row r="79" spans="1:10" ht="15.75" thickBot="1" x14ac:dyDescent="0.3">
      <c r="A79" s="136" t="s">
        <v>94</v>
      </c>
      <c r="B79" s="137"/>
      <c r="C79" s="17">
        <v>663</v>
      </c>
      <c r="D79" s="18" t="s">
        <v>109</v>
      </c>
      <c r="E79" s="19">
        <v>200</v>
      </c>
      <c r="F79" s="19">
        <v>5.43</v>
      </c>
      <c r="G79" s="20">
        <v>56.435299999999998</v>
      </c>
      <c r="H79" s="20">
        <v>0.224</v>
      </c>
      <c r="I79" s="20">
        <v>5.1700000000000003E-2</v>
      </c>
      <c r="J79" s="20">
        <v>13.768000000000001</v>
      </c>
    </row>
    <row r="80" spans="1:10" ht="15.75" thickBot="1" x14ac:dyDescent="0.3">
      <c r="A80" s="139"/>
      <c r="B80" s="140"/>
      <c r="C80" s="17" t="s">
        <v>25</v>
      </c>
      <c r="D80" s="18" t="s">
        <v>110</v>
      </c>
      <c r="E80" s="19">
        <v>20</v>
      </c>
      <c r="F80" s="19">
        <v>8.57</v>
      </c>
      <c r="G80" s="20">
        <v>11.9</v>
      </c>
      <c r="H80" s="20">
        <v>0.5</v>
      </c>
      <c r="I80" s="20">
        <v>0.5</v>
      </c>
      <c r="J80" s="20">
        <v>3.8</v>
      </c>
    </row>
    <row r="81" spans="1:10" x14ac:dyDescent="0.25">
      <c r="A81" s="139"/>
      <c r="B81" s="141"/>
      <c r="C81" s="141"/>
      <c r="D81" s="142"/>
      <c r="E81" s="143">
        <f t="shared" ref="E81:J81" si="8">SUM(E79:E80)</f>
        <v>220</v>
      </c>
      <c r="F81" s="144">
        <f t="shared" si="8"/>
        <v>14</v>
      </c>
      <c r="G81" s="143">
        <f t="shared" si="8"/>
        <v>68.335300000000004</v>
      </c>
      <c r="H81" s="143">
        <f t="shared" si="8"/>
        <v>0.72399999999999998</v>
      </c>
      <c r="I81" s="143">
        <f t="shared" si="8"/>
        <v>0.55169999999999997</v>
      </c>
      <c r="J81" s="145">
        <f t="shared" si="8"/>
        <v>17.568000000000001</v>
      </c>
    </row>
    <row r="82" spans="1:10" ht="15.75" thickBot="1" x14ac:dyDescent="0.3">
      <c r="A82" s="146"/>
      <c r="B82" s="147"/>
      <c r="C82" s="147"/>
      <c r="D82" s="148" t="s">
        <v>97</v>
      </c>
      <c r="E82" s="149"/>
      <c r="F82" s="150">
        <v>162</v>
      </c>
      <c r="G82" s="149"/>
      <c r="H82" s="149"/>
      <c r="I82" s="149"/>
      <c r="J82" s="151"/>
    </row>
    <row r="83" spans="1:10" x14ac:dyDescent="0.25">
      <c r="B83" s="1" t="s">
        <v>42</v>
      </c>
      <c r="C83" s="1"/>
      <c r="D83" s="2"/>
      <c r="E83" s="3"/>
      <c r="F83" s="4" t="s">
        <v>43</v>
      </c>
      <c r="G83" s="3"/>
      <c r="H83" s="3"/>
      <c r="I83" s="3"/>
      <c r="J83" s="3"/>
    </row>
    <row r="84" spans="1:10" x14ac:dyDescent="0.25">
      <c r="B84" s="1"/>
      <c r="C84" s="1"/>
      <c r="D84" s="2"/>
      <c r="E84" s="3"/>
      <c r="F84" s="4"/>
      <c r="G84" s="3"/>
      <c r="H84" s="3"/>
      <c r="I84" s="3"/>
      <c r="J84" s="3"/>
    </row>
    <row r="85" spans="1:10" x14ac:dyDescent="0.25">
      <c r="B85" s="1"/>
      <c r="C85" s="1"/>
      <c r="D85" s="2"/>
      <c r="E85" s="3"/>
      <c r="F85" s="4"/>
      <c r="G85" s="3"/>
      <c r="H85" s="3"/>
      <c r="I85" s="3"/>
      <c r="J85" s="3"/>
    </row>
    <row r="86" spans="1:10" x14ac:dyDescent="0.25">
      <c r="B86" s="1"/>
      <c r="C86" s="1"/>
      <c r="D86" s="2"/>
      <c r="E86" s="3"/>
      <c r="F86" s="4"/>
      <c r="G86" s="3"/>
      <c r="H86" s="3"/>
      <c r="I86" s="3"/>
      <c r="J86" s="3"/>
    </row>
    <row r="87" spans="1:10" x14ac:dyDescent="0.25">
      <c r="B87" s="1"/>
      <c r="C87" s="1"/>
      <c r="D87" s="2"/>
      <c r="E87" s="3"/>
      <c r="F87" s="4"/>
      <c r="G87" s="3"/>
      <c r="H87" s="3"/>
      <c r="I87" s="3"/>
      <c r="J87" s="3"/>
    </row>
    <row r="88" spans="1:10" x14ac:dyDescent="0.25">
      <c r="G88" t="s">
        <v>78</v>
      </c>
    </row>
    <row r="89" spans="1:10" x14ac:dyDescent="0.25">
      <c r="B89" t="s">
        <v>0</v>
      </c>
      <c r="G89" t="s">
        <v>2</v>
      </c>
    </row>
    <row r="91" spans="1:10" x14ac:dyDescent="0.25">
      <c r="B91" s="5" t="s">
        <v>4</v>
      </c>
      <c r="C91" s="6"/>
      <c r="D91" s="57"/>
      <c r="E91" t="s">
        <v>5</v>
      </c>
      <c r="F91" s="8"/>
      <c r="I91" t="s">
        <v>6</v>
      </c>
      <c r="J91" s="9" t="s">
        <v>69</v>
      </c>
    </row>
    <row r="92" spans="1:10" ht="15.75" thickBot="1" x14ac:dyDescent="0.3">
      <c r="D92" s="10" t="s">
        <v>87</v>
      </c>
      <c r="J92" s="11">
        <v>44995</v>
      </c>
    </row>
    <row r="93" spans="1:10" ht="30.75" thickBot="1" x14ac:dyDescent="0.3">
      <c r="A93" s="12" t="s">
        <v>9</v>
      </c>
      <c r="B93" s="13" t="s">
        <v>10</v>
      </c>
      <c r="C93" s="13" t="s">
        <v>11</v>
      </c>
      <c r="D93" s="13" t="s">
        <v>12</v>
      </c>
      <c r="E93" s="13" t="s">
        <v>13</v>
      </c>
      <c r="F93" s="13" t="s">
        <v>14</v>
      </c>
      <c r="G93" s="13" t="s">
        <v>45</v>
      </c>
      <c r="H93" s="13" t="s">
        <v>16</v>
      </c>
      <c r="I93" s="13" t="s">
        <v>17</v>
      </c>
      <c r="J93" s="14" t="s">
        <v>18</v>
      </c>
    </row>
    <row r="94" spans="1:10" ht="24.75" thickBot="1" x14ac:dyDescent="0.3">
      <c r="A94" s="15" t="s">
        <v>88</v>
      </c>
      <c r="B94" s="16" t="s">
        <v>20</v>
      </c>
      <c r="C94" s="17">
        <v>623</v>
      </c>
      <c r="D94" s="18" t="s">
        <v>111</v>
      </c>
      <c r="E94" s="19">
        <v>150</v>
      </c>
      <c r="F94" s="19">
        <v>18.71</v>
      </c>
      <c r="G94" s="20">
        <v>230</v>
      </c>
      <c r="H94" s="20">
        <v>8.5069999999999997</v>
      </c>
      <c r="I94" s="20">
        <v>5.5</v>
      </c>
      <c r="J94" s="20">
        <v>30.22</v>
      </c>
    </row>
    <row r="95" spans="1:10" ht="26.25" thickBot="1" x14ac:dyDescent="0.3">
      <c r="A95" s="22"/>
      <c r="B95" s="23" t="s">
        <v>22</v>
      </c>
      <c r="C95" s="17">
        <v>514</v>
      </c>
      <c r="D95" s="18" t="s">
        <v>105</v>
      </c>
      <c r="E95" s="19">
        <v>150</v>
      </c>
      <c r="F95" s="19">
        <v>4.45</v>
      </c>
      <c r="G95" s="20">
        <v>107</v>
      </c>
      <c r="H95" s="20">
        <v>0.79800000000000004</v>
      </c>
      <c r="I95" s="20">
        <v>0.29599999999999999</v>
      </c>
      <c r="J95" s="20">
        <v>20.11</v>
      </c>
    </row>
    <row r="96" spans="1:10" ht="15.75" thickBot="1" x14ac:dyDescent="0.3">
      <c r="A96" s="22"/>
      <c r="B96" s="23" t="s">
        <v>24</v>
      </c>
      <c r="C96" s="27" t="s">
        <v>25</v>
      </c>
      <c r="D96" s="28" t="s">
        <v>26</v>
      </c>
      <c r="E96" s="29">
        <v>25</v>
      </c>
      <c r="F96" s="29">
        <v>1.91</v>
      </c>
      <c r="G96" s="30">
        <v>107</v>
      </c>
      <c r="H96" s="64">
        <v>8.76</v>
      </c>
      <c r="I96" s="64">
        <v>1.5</v>
      </c>
      <c r="J96" s="64">
        <v>49.8</v>
      </c>
    </row>
    <row r="97" spans="1:10" ht="15.75" thickBot="1" x14ac:dyDescent="0.3">
      <c r="A97" s="22" t="s">
        <v>92</v>
      </c>
      <c r="B97" s="9"/>
      <c r="C97" s="58" t="s">
        <v>25</v>
      </c>
      <c r="D97" s="59" t="s">
        <v>112</v>
      </c>
      <c r="E97" s="123">
        <v>170</v>
      </c>
      <c r="F97" s="123">
        <v>22</v>
      </c>
      <c r="G97" s="62">
        <v>94</v>
      </c>
      <c r="H97" s="61">
        <v>0.8</v>
      </c>
      <c r="I97" s="61">
        <v>0.8</v>
      </c>
      <c r="J97" s="61">
        <v>19.600000000000001</v>
      </c>
    </row>
    <row r="98" spans="1:10" ht="15.75" thickBot="1" x14ac:dyDescent="0.3">
      <c r="A98" s="39"/>
      <c r="B98" s="40"/>
      <c r="C98" s="40"/>
      <c r="D98" s="41"/>
      <c r="E98" s="42">
        <f t="shared" ref="E98:J98" si="9">SUM(E94:E97)</f>
        <v>495</v>
      </c>
      <c r="F98" s="43">
        <f t="shared" si="9"/>
        <v>47.07</v>
      </c>
      <c r="G98" s="42">
        <f t="shared" si="9"/>
        <v>538</v>
      </c>
      <c r="H98" s="42">
        <f t="shared" si="9"/>
        <v>18.864999999999998</v>
      </c>
      <c r="I98" s="42">
        <f t="shared" si="9"/>
        <v>8.0960000000000001</v>
      </c>
      <c r="J98" s="44">
        <f t="shared" si="9"/>
        <v>119.72999999999999</v>
      </c>
    </row>
    <row r="99" spans="1:10" ht="15.75" thickBot="1" x14ac:dyDescent="0.3">
      <c r="A99" s="22" t="s">
        <v>31</v>
      </c>
      <c r="B99" s="45" t="s">
        <v>27</v>
      </c>
      <c r="C99" s="65"/>
      <c r="D99" s="66"/>
      <c r="E99" s="67"/>
      <c r="F99" s="67"/>
      <c r="G99" s="65"/>
      <c r="H99" s="65"/>
      <c r="I99" s="68"/>
      <c r="J99" s="65"/>
    </row>
    <row r="100" spans="1:10" ht="47.25" thickBot="1" x14ac:dyDescent="0.3">
      <c r="A100" s="22"/>
      <c r="B100" s="23" t="s">
        <v>32</v>
      </c>
      <c r="C100" s="17">
        <v>96</v>
      </c>
      <c r="D100" s="18" t="s">
        <v>73</v>
      </c>
      <c r="E100" s="19">
        <v>200</v>
      </c>
      <c r="F100" s="19">
        <v>29.38</v>
      </c>
      <c r="G100" s="20">
        <v>109.9</v>
      </c>
      <c r="H100" s="20">
        <v>1.4179999999999999</v>
      </c>
      <c r="I100" s="20">
        <v>0.89829999999999999</v>
      </c>
      <c r="J100" s="20">
        <v>7.3414000000000001</v>
      </c>
    </row>
    <row r="101" spans="1:10" ht="37.5" thickBot="1" x14ac:dyDescent="0.3">
      <c r="A101" s="22"/>
      <c r="B101" s="23" t="s">
        <v>34</v>
      </c>
      <c r="C101" s="97">
        <v>342</v>
      </c>
      <c r="D101" s="88" t="s">
        <v>113</v>
      </c>
      <c r="E101" s="89">
        <v>150</v>
      </c>
      <c r="F101" s="89">
        <v>64.64</v>
      </c>
      <c r="G101" s="90">
        <v>352</v>
      </c>
      <c r="H101" s="90">
        <v>20.25</v>
      </c>
      <c r="I101" s="99">
        <v>8.9933999999999994</v>
      </c>
      <c r="J101" s="99">
        <v>36.523000000000003</v>
      </c>
    </row>
    <row r="102" spans="1:10" ht="15.75" thickBot="1" x14ac:dyDescent="0.3">
      <c r="A102" s="22"/>
      <c r="B102" s="23" t="s">
        <v>36</v>
      </c>
      <c r="C102" s="17"/>
      <c r="D102" s="18"/>
      <c r="E102" s="19"/>
      <c r="F102" s="19"/>
      <c r="G102" s="20"/>
      <c r="H102" s="20"/>
      <c r="I102" s="20"/>
      <c r="J102" s="20"/>
    </row>
    <row r="103" spans="1:10" ht="15.75" thickBot="1" x14ac:dyDescent="0.3">
      <c r="A103" s="22"/>
      <c r="B103" s="23" t="s">
        <v>38</v>
      </c>
      <c r="C103" s="35">
        <v>663</v>
      </c>
      <c r="D103" s="129" t="s">
        <v>114</v>
      </c>
      <c r="E103" s="130">
        <v>200</v>
      </c>
      <c r="F103" s="130">
        <v>15.16</v>
      </c>
      <c r="G103" s="35">
        <v>56.435299999999998</v>
      </c>
      <c r="H103" s="35">
        <v>0.224</v>
      </c>
      <c r="I103" s="35">
        <v>5.0999999999999997E-2</v>
      </c>
      <c r="J103" s="35">
        <v>13.768000000000001</v>
      </c>
    </row>
    <row r="104" spans="1:10" ht="15.75" thickBot="1" x14ac:dyDescent="0.3">
      <c r="A104" s="22"/>
      <c r="B104" s="23" t="s">
        <v>39</v>
      </c>
      <c r="C104" s="27" t="s">
        <v>25</v>
      </c>
      <c r="D104" s="28" t="s">
        <v>26</v>
      </c>
      <c r="E104" s="29">
        <v>25</v>
      </c>
      <c r="F104" s="29">
        <v>1.91</v>
      </c>
      <c r="G104" s="30">
        <v>107</v>
      </c>
      <c r="H104" s="64">
        <v>8.76</v>
      </c>
      <c r="I104" s="64">
        <v>1.5</v>
      </c>
      <c r="J104" s="64">
        <v>49.8</v>
      </c>
    </row>
    <row r="105" spans="1:10" ht="15.75" thickBot="1" x14ac:dyDescent="0.3">
      <c r="A105" s="22"/>
      <c r="B105" s="23" t="s">
        <v>40</v>
      </c>
      <c r="C105" s="27"/>
      <c r="D105" s="28"/>
      <c r="E105" s="29"/>
      <c r="F105" s="29"/>
      <c r="G105" s="30"/>
      <c r="H105" s="64"/>
      <c r="I105" s="64"/>
      <c r="J105" s="64"/>
    </row>
    <row r="106" spans="1:10" ht="15.75" thickBot="1" x14ac:dyDescent="0.3">
      <c r="A106" s="39"/>
      <c r="B106" s="40"/>
      <c r="C106" s="40"/>
      <c r="D106" s="41"/>
      <c r="E106" s="42">
        <f t="shared" ref="E106:J106" si="10">SUM(E99:E105)</f>
        <v>575</v>
      </c>
      <c r="F106" s="43">
        <f t="shared" si="10"/>
        <v>111.08999999999999</v>
      </c>
      <c r="G106" s="42">
        <f t="shared" si="10"/>
        <v>625.33529999999996</v>
      </c>
      <c r="H106" s="42">
        <f t="shared" si="10"/>
        <v>30.652000000000001</v>
      </c>
      <c r="I106" s="42">
        <f t="shared" si="10"/>
        <v>11.4427</v>
      </c>
      <c r="J106" s="44">
        <f t="shared" si="10"/>
        <v>107.4324</v>
      </c>
    </row>
    <row r="107" spans="1:10" ht="15.75" thickBot="1" x14ac:dyDescent="0.3">
      <c r="A107" s="136" t="s">
        <v>94</v>
      </c>
      <c r="B107" s="137"/>
      <c r="C107" s="138">
        <v>663</v>
      </c>
      <c r="D107" s="18" t="s">
        <v>95</v>
      </c>
      <c r="E107" s="19">
        <v>200</v>
      </c>
      <c r="F107" s="19">
        <v>5.2</v>
      </c>
      <c r="G107" s="20">
        <v>56.435299999999998</v>
      </c>
      <c r="H107" s="20">
        <v>0.224</v>
      </c>
      <c r="I107" s="38">
        <v>5.0999999999999997E-2</v>
      </c>
      <c r="J107" s="38">
        <v>13.768000000000001</v>
      </c>
    </row>
    <row r="108" spans="1:10" ht="15.75" thickBot="1" x14ac:dyDescent="0.3">
      <c r="A108" s="139"/>
      <c r="B108" s="140"/>
      <c r="C108" s="17"/>
      <c r="D108" s="18" t="s">
        <v>115</v>
      </c>
      <c r="E108" s="19">
        <v>60</v>
      </c>
      <c r="F108" s="19">
        <v>25</v>
      </c>
      <c r="G108" s="20">
        <v>11.9</v>
      </c>
      <c r="H108" s="20">
        <v>0.5</v>
      </c>
      <c r="I108" s="20">
        <v>0.5</v>
      </c>
      <c r="J108" s="20">
        <v>3.8</v>
      </c>
    </row>
    <row r="109" spans="1:10" x14ac:dyDescent="0.25">
      <c r="A109" s="139"/>
      <c r="B109" s="141"/>
      <c r="C109" s="141"/>
      <c r="D109" s="142"/>
      <c r="E109" s="143">
        <f t="shared" ref="E109:J109" si="11">SUM(E107:E108)</f>
        <v>260</v>
      </c>
      <c r="F109" s="144">
        <f t="shared" si="11"/>
        <v>30.2</v>
      </c>
      <c r="G109" s="143">
        <f t="shared" si="11"/>
        <v>68.335300000000004</v>
      </c>
      <c r="H109" s="143">
        <f t="shared" si="11"/>
        <v>0.72399999999999998</v>
      </c>
      <c r="I109" s="143">
        <f t="shared" si="11"/>
        <v>0.55100000000000005</v>
      </c>
      <c r="J109" s="145">
        <f t="shared" si="11"/>
        <v>17.568000000000001</v>
      </c>
    </row>
    <row r="110" spans="1:10" ht="15.75" thickBot="1" x14ac:dyDescent="0.3">
      <c r="A110" s="146"/>
      <c r="B110" s="147"/>
      <c r="C110" s="147"/>
      <c r="D110" s="148" t="s">
        <v>97</v>
      </c>
      <c r="E110" s="149"/>
      <c r="F110" s="150">
        <v>162</v>
      </c>
      <c r="G110" s="149"/>
      <c r="H110" s="149"/>
      <c r="I110" s="149"/>
      <c r="J110" s="151"/>
    </row>
    <row r="111" spans="1:10" x14ac:dyDescent="0.25">
      <c r="B111" s="1"/>
      <c r="C111" s="1"/>
      <c r="D111" s="2"/>
      <c r="E111" s="3"/>
      <c r="F111" s="4"/>
      <c r="G111" s="3"/>
      <c r="H111" s="3"/>
      <c r="I111" s="3"/>
      <c r="J111" s="3"/>
    </row>
    <row r="112" spans="1:10" x14ac:dyDescent="0.25">
      <c r="B112" s="1" t="s">
        <v>42</v>
      </c>
      <c r="C112" s="1"/>
      <c r="D112" s="2"/>
      <c r="E112" s="3"/>
      <c r="F112" s="4" t="s">
        <v>43</v>
      </c>
      <c r="G112" s="3"/>
      <c r="H112" s="3"/>
      <c r="I112" s="3"/>
      <c r="J112" s="3"/>
    </row>
    <row r="113" spans="2:10" x14ac:dyDescent="0.25">
      <c r="B113" s="1"/>
      <c r="C113" s="1"/>
      <c r="D113" s="2"/>
      <c r="E113" s="3"/>
      <c r="F113" s="4"/>
      <c r="G113" s="3"/>
      <c r="H113" s="3"/>
      <c r="I113" s="3"/>
      <c r="J113" s="3"/>
    </row>
    <row r="114" spans="2:10" x14ac:dyDescent="0.25">
      <c r="B114" s="1"/>
      <c r="C114" s="1"/>
      <c r="D114" s="2"/>
      <c r="E114" s="3"/>
      <c r="F114" s="4"/>
      <c r="G114" s="3"/>
      <c r="H114" s="3"/>
      <c r="I114" s="3"/>
      <c r="J114" s="3"/>
    </row>
  </sheetData>
  <mergeCells count="4">
    <mergeCell ref="B6:D6"/>
    <mergeCell ref="B34:D34"/>
    <mergeCell ref="B61:D61"/>
    <mergeCell ref="B91:D9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ED15-17E2-4E32-89E6-2D1A4D0851C8}">
  <dimension ref="A1:J113"/>
  <sheetViews>
    <sheetView tabSelected="1" workbookViewId="0">
      <selection activeCell="N106" sqref="N106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5" t="s">
        <v>4</v>
      </c>
      <c r="C6" s="6"/>
      <c r="D6" s="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8</v>
      </c>
      <c r="J7" s="11">
        <v>45173</v>
      </c>
    </row>
    <row r="8" spans="1:10" ht="30" x14ac:dyDescent="0.25">
      <c r="A8" s="162" t="s">
        <v>9</v>
      </c>
      <c r="B8" s="163" t="s">
        <v>10</v>
      </c>
      <c r="C8" s="163" t="s">
        <v>11</v>
      </c>
      <c r="D8" s="163" t="s">
        <v>12</v>
      </c>
      <c r="E8" s="163" t="s">
        <v>13</v>
      </c>
      <c r="F8" s="163" t="s">
        <v>14</v>
      </c>
      <c r="G8" s="163" t="s">
        <v>15</v>
      </c>
      <c r="H8" s="163" t="s">
        <v>16</v>
      </c>
      <c r="I8" s="163" t="s">
        <v>17</v>
      </c>
      <c r="J8" s="164" t="s">
        <v>18</v>
      </c>
    </row>
    <row r="9" spans="1:10" ht="24" x14ac:dyDescent="0.25">
      <c r="A9" s="139" t="s">
        <v>19</v>
      </c>
      <c r="B9" s="23" t="s">
        <v>20</v>
      </c>
      <c r="C9" s="35">
        <v>173</v>
      </c>
      <c r="D9" s="165" t="s">
        <v>21</v>
      </c>
      <c r="E9" s="130">
        <v>200</v>
      </c>
      <c r="F9" s="130">
        <v>35.43</v>
      </c>
      <c r="G9" s="35">
        <v>231</v>
      </c>
      <c r="H9" s="21">
        <v>8.5069999999999997</v>
      </c>
      <c r="I9" s="21">
        <v>5.5</v>
      </c>
      <c r="J9" s="166">
        <v>30.22</v>
      </c>
    </row>
    <row r="10" spans="1:10" x14ac:dyDescent="0.25">
      <c r="A10" s="139"/>
      <c r="B10" s="23" t="s">
        <v>22</v>
      </c>
      <c r="C10" s="35">
        <v>376</v>
      </c>
      <c r="D10" s="36" t="s">
        <v>23</v>
      </c>
      <c r="E10" s="130">
        <v>200</v>
      </c>
      <c r="F10" s="130">
        <v>6.1</v>
      </c>
      <c r="G10" s="35">
        <v>56.89</v>
      </c>
      <c r="H10" s="26">
        <v>0.22420000000000001</v>
      </c>
      <c r="I10" s="26">
        <v>5.1699999999999989E-2</v>
      </c>
      <c r="J10" s="167">
        <v>13.768300000000002</v>
      </c>
    </row>
    <row r="11" spans="1:10" x14ac:dyDescent="0.25">
      <c r="A11" s="139"/>
      <c r="B11" s="23" t="s">
        <v>24</v>
      </c>
      <c r="C11" s="168" t="s">
        <v>25</v>
      </c>
      <c r="D11" s="33" t="s">
        <v>26</v>
      </c>
      <c r="E11" s="34">
        <v>30</v>
      </c>
      <c r="F11" s="34">
        <v>1.91</v>
      </c>
      <c r="G11" s="169">
        <v>54.6</v>
      </c>
      <c r="H11" s="31">
        <v>1.9</v>
      </c>
      <c r="I11" s="31">
        <v>0.23499999999999999</v>
      </c>
      <c r="J11" s="170">
        <v>12.3</v>
      </c>
    </row>
    <row r="12" spans="1:10" x14ac:dyDescent="0.25">
      <c r="A12" s="139"/>
      <c r="B12" s="9" t="s">
        <v>27</v>
      </c>
      <c r="C12" s="32">
        <v>3</v>
      </c>
      <c r="D12" s="33" t="s">
        <v>28</v>
      </c>
      <c r="E12" s="34">
        <v>40</v>
      </c>
      <c r="F12" s="34">
        <v>12</v>
      </c>
      <c r="G12" s="35">
        <v>102.6</v>
      </c>
      <c r="H12" s="26">
        <v>3.48</v>
      </c>
      <c r="I12" s="26">
        <v>5.4249999999999998</v>
      </c>
      <c r="J12" s="167">
        <v>0</v>
      </c>
    </row>
    <row r="13" spans="1:10" x14ac:dyDescent="0.25">
      <c r="A13" s="139"/>
      <c r="B13" s="9" t="s">
        <v>29</v>
      </c>
      <c r="C13" s="35" t="s">
        <v>25</v>
      </c>
      <c r="D13" s="36" t="s">
        <v>30</v>
      </c>
      <c r="E13" s="171">
        <v>100</v>
      </c>
      <c r="F13" s="171">
        <v>29.56</v>
      </c>
      <c r="G13" s="172">
        <v>66</v>
      </c>
      <c r="H13" s="26">
        <v>0.75</v>
      </c>
      <c r="I13" s="26">
        <v>0.75</v>
      </c>
      <c r="J13" s="167">
        <v>13.38</v>
      </c>
    </row>
    <row r="14" spans="1:10" ht="15.75" thickBot="1" x14ac:dyDescent="0.3">
      <c r="A14" s="146"/>
      <c r="B14" s="40"/>
      <c r="C14" s="40"/>
      <c r="D14" s="41"/>
      <c r="E14" s="42">
        <f t="shared" ref="E14:J14" si="0">SUM(E9:E13)</f>
        <v>570</v>
      </c>
      <c r="F14" s="43">
        <f t="shared" si="0"/>
        <v>85</v>
      </c>
      <c r="G14" s="42">
        <f t="shared" si="0"/>
        <v>511.09000000000003</v>
      </c>
      <c r="H14" s="42">
        <f t="shared" si="0"/>
        <v>14.8612</v>
      </c>
      <c r="I14" s="42">
        <f t="shared" si="0"/>
        <v>11.9617</v>
      </c>
      <c r="J14" s="44">
        <f t="shared" si="0"/>
        <v>69.668300000000002</v>
      </c>
    </row>
    <row r="15" spans="1:10" ht="15.75" thickBot="1" x14ac:dyDescent="0.3">
      <c r="B15" s="173"/>
      <c r="C15" s="173"/>
      <c r="D15" s="174"/>
      <c r="E15" s="175"/>
      <c r="F15" s="176" t="s">
        <v>116</v>
      </c>
      <c r="G15" s="175"/>
      <c r="H15" s="175"/>
      <c r="I15" s="175"/>
      <c r="J15" s="175"/>
    </row>
    <row r="16" spans="1:10" ht="24" x14ac:dyDescent="0.25">
      <c r="A16" s="136" t="s">
        <v>19</v>
      </c>
      <c r="B16" s="16" t="s">
        <v>20</v>
      </c>
      <c r="C16" s="177">
        <v>173</v>
      </c>
      <c r="D16" s="178" t="s">
        <v>21</v>
      </c>
      <c r="E16" s="179">
        <v>200</v>
      </c>
      <c r="F16" s="179">
        <v>35.43</v>
      </c>
      <c r="G16" s="177">
        <v>231</v>
      </c>
      <c r="H16" s="180">
        <v>8.5069999999999997</v>
      </c>
      <c r="I16" s="180">
        <v>5.5</v>
      </c>
      <c r="J16" s="181">
        <v>30.22</v>
      </c>
    </row>
    <row r="17" spans="1:10" x14ac:dyDescent="0.25">
      <c r="A17" s="139"/>
      <c r="B17" s="23" t="s">
        <v>22</v>
      </c>
      <c r="C17" s="35">
        <v>376</v>
      </c>
      <c r="D17" s="36" t="s">
        <v>23</v>
      </c>
      <c r="E17" s="130">
        <v>200</v>
      </c>
      <c r="F17" s="130">
        <v>6.1</v>
      </c>
      <c r="G17" s="35">
        <v>56.89</v>
      </c>
      <c r="H17" s="26">
        <v>0.22420000000000001</v>
      </c>
      <c r="I17" s="26">
        <v>5.1699999999999989E-2</v>
      </c>
      <c r="J17" s="167">
        <v>13.768300000000002</v>
      </c>
    </row>
    <row r="18" spans="1:10" x14ac:dyDescent="0.25">
      <c r="A18" s="139"/>
      <c r="B18" s="23" t="s">
        <v>24</v>
      </c>
      <c r="C18" s="168" t="s">
        <v>25</v>
      </c>
      <c r="D18" s="33" t="s">
        <v>26</v>
      </c>
      <c r="E18" s="34">
        <v>30</v>
      </c>
      <c r="F18" s="34">
        <v>1.91</v>
      </c>
      <c r="G18" s="169">
        <v>65.52</v>
      </c>
      <c r="H18" s="31">
        <v>2.2799999999999998</v>
      </c>
      <c r="I18" s="31">
        <v>0.28000000000000003</v>
      </c>
      <c r="J18" s="170">
        <v>12.3</v>
      </c>
    </row>
    <row r="19" spans="1:10" x14ac:dyDescent="0.25">
      <c r="A19" s="139"/>
      <c r="B19" s="9" t="s">
        <v>27</v>
      </c>
      <c r="C19" s="32">
        <v>3</v>
      </c>
      <c r="D19" s="33" t="s">
        <v>28</v>
      </c>
      <c r="E19" s="34">
        <v>50</v>
      </c>
      <c r="F19" s="34">
        <v>17</v>
      </c>
      <c r="G19" s="35">
        <v>157</v>
      </c>
      <c r="H19" s="26">
        <v>5.8</v>
      </c>
      <c r="I19" s="26">
        <v>8.3000000000000007</v>
      </c>
      <c r="J19" s="167">
        <v>14.83</v>
      </c>
    </row>
    <row r="20" spans="1:10" x14ac:dyDescent="0.25">
      <c r="A20" s="139"/>
      <c r="B20" s="9" t="s">
        <v>29</v>
      </c>
      <c r="C20" s="35" t="s">
        <v>25</v>
      </c>
      <c r="D20" s="36" t="s">
        <v>30</v>
      </c>
      <c r="E20" s="171">
        <v>130</v>
      </c>
      <c r="F20" s="171">
        <v>29.56</v>
      </c>
      <c r="G20" s="172">
        <v>94.5</v>
      </c>
      <c r="H20" s="26">
        <v>1.1299999999999999</v>
      </c>
      <c r="I20" s="26">
        <v>0.57999999999999996</v>
      </c>
      <c r="J20" s="167">
        <v>15.75</v>
      </c>
    </row>
    <row r="21" spans="1:10" ht="15.75" thickBot="1" x14ac:dyDescent="0.3">
      <c r="A21" s="146"/>
      <c r="B21" s="40"/>
      <c r="C21" s="40"/>
      <c r="D21" s="41"/>
      <c r="E21" s="42">
        <f t="shared" ref="E21:J21" si="1">SUM(E16:E20)</f>
        <v>610</v>
      </c>
      <c r="F21" s="43">
        <f t="shared" si="1"/>
        <v>90</v>
      </c>
      <c r="G21" s="42">
        <f t="shared" si="1"/>
        <v>604.91</v>
      </c>
      <c r="H21" s="42">
        <f t="shared" si="1"/>
        <v>17.941199999999998</v>
      </c>
      <c r="I21" s="42">
        <f t="shared" si="1"/>
        <v>14.711700000000002</v>
      </c>
      <c r="J21" s="44">
        <f t="shared" si="1"/>
        <v>86.868300000000005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x14ac:dyDescent="0.25">
      <c r="B23" s="1" t="s">
        <v>42</v>
      </c>
      <c r="C23" s="1"/>
      <c r="D23" s="2"/>
      <c r="E23" s="3"/>
      <c r="F23" s="4" t="s">
        <v>43</v>
      </c>
      <c r="G23" s="3"/>
      <c r="H23" s="3"/>
      <c r="I23" s="3"/>
      <c r="J23" s="3"/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t="s">
        <v>0</v>
      </c>
      <c r="G26" t="s">
        <v>1</v>
      </c>
    </row>
    <row r="27" spans="1:10" x14ac:dyDescent="0.25">
      <c r="G27" t="s">
        <v>2</v>
      </c>
    </row>
    <row r="30" spans="1:10" x14ac:dyDescent="0.25">
      <c r="A30" t="s">
        <v>3</v>
      </c>
      <c r="B30" s="5" t="s">
        <v>4</v>
      </c>
      <c r="C30" s="6"/>
      <c r="D30" s="57"/>
      <c r="E30" t="s">
        <v>5</v>
      </c>
      <c r="F30" s="8"/>
      <c r="I30" t="s">
        <v>6</v>
      </c>
      <c r="J30" s="9" t="s">
        <v>44</v>
      </c>
    </row>
    <row r="31" spans="1:10" ht="15.75" thickBot="1" x14ac:dyDescent="0.3">
      <c r="D31" s="10" t="s">
        <v>8</v>
      </c>
      <c r="J31" s="11">
        <v>45174</v>
      </c>
    </row>
    <row r="32" spans="1:10" ht="30.75" thickBot="1" x14ac:dyDescent="0.3">
      <c r="A32" s="12" t="s">
        <v>9</v>
      </c>
      <c r="B32" s="13" t="s">
        <v>10</v>
      </c>
      <c r="C32" s="13" t="s">
        <v>11</v>
      </c>
      <c r="D32" s="13" t="s">
        <v>12</v>
      </c>
      <c r="E32" s="13" t="s">
        <v>13</v>
      </c>
      <c r="F32" s="13" t="s">
        <v>14</v>
      </c>
      <c r="G32" s="13" t="s">
        <v>45</v>
      </c>
      <c r="H32" s="13" t="s">
        <v>16</v>
      </c>
      <c r="I32" s="13" t="s">
        <v>17</v>
      </c>
      <c r="J32" s="14" t="s">
        <v>18</v>
      </c>
    </row>
    <row r="33" spans="1:10" ht="37.5" thickBot="1" x14ac:dyDescent="0.3">
      <c r="A33" s="15" t="s">
        <v>19</v>
      </c>
      <c r="B33" s="16" t="s">
        <v>20</v>
      </c>
      <c r="C33" s="58" t="s">
        <v>46</v>
      </c>
      <c r="D33" s="59" t="s">
        <v>47</v>
      </c>
      <c r="E33" s="60">
        <v>240</v>
      </c>
      <c r="F33" s="60">
        <v>65.650000000000006</v>
      </c>
      <c r="G33" s="61">
        <v>309</v>
      </c>
      <c r="H33" s="61">
        <v>12</v>
      </c>
      <c r="I33" s="62">
        <v>17</v>
      </c>
      <c r="J33" s="61">
        <v>31</v>
      </c>
    </row>
    <row r="34" spans="1:10" ht="15.75" thickBot="1" x14ac:dyDescent="0.3">
      <c r="A34" s="22"/>
      <c r="B34" s="23" t="s">
        <v>22</v>
      </c>
      <c r="C34" s="17">
        <v>349</v>
      </c>
      <c r="D34" s="18" t="s">
        <v>48</v>
      </c>
      <c r="E34" s="19">
        <v>200</v>
      </c>
      <c r="F34" s="19">
        <v>6.19</v>
      </c>
      <c r="G34" s="20">
        <v>94.25</v>
      </c>
      <c r="H34" s="20">
        <v>1</v>
      </c>
      <c r="I34" s="20">
        <v>0</v>
      </c>
      <c r="J34" s="20">
        <v>23</v>
      </c>
    </row>
    <row r="35" spans="1:10" ht="15.75" thickBot="1" x14ac:dyDescent="0.3">
      <c r="A35" s="22"/>
      <c r="B35" s="23" t="s">
        <v>24</v>
      </c>
      <c r="C35" s="27" t="s">
        <v>25</v>
      </c>
      <c r="D35" s="28" t="s">
        <v>26</v>
      </c>
      <c r="E35" s="29">
        <v>25</v>
      </c>
      <c r="F35" s="29">
        <v>1.91</v>
      </c>
      <c r="G35" s="30">
        <v>54.6</v>
      </c>
      <c r="H35" s="31">
        <v>1.9</v>
      </c>
      <c r="I35" s="31">
        <v>0.23499999999999999</v>
      </c>
      <c r="J35" s="31">
        <v>12.3</v>
      </c>
    </row>
    <row r="36" spans="1:10" x14ac:dyDescent="0.25">
      <c r="A36" s="22"/>
      <c r="B36" s="9" t="s">
        <v>27</v>
      </c>
      <c r="C36" s="65">
        <v>71</v>
      </c>
      <c r="D36" s="66" t="s">
        <v>49</v>
      </c>
      <c r="E36" s="67">
        <v>50</v>
      </c>
      <c r="F36" s="67">
        <v>11.25</v>
      </c>
      <c r="G36" s="65">
        <v>6</v>
      </c>
      <c r="H36" s="65">
        <v>5</v>
      </c>
      <c r="I36" s="68">
        <v>1</v>
      </c>
      <c r="J36" s="65">
        <v>8</v>
      </c>
    </row>
    <row r="37" spans="1:10" ht="15.75" thickBot="1" x14ac:dyDescent="0.3">
      <c r="A37" s="39"/>
      <c r="B37" s="40"/>
      <c r="C37" s="40"/>
      <c r="D37" s="41"/>
      <c r="E37" s="42">
        <f t="shared" ref="E37:J37" si="2">SUM(E33:E36)</f>
        <v>515</v>
      </c>
      <c r="F37" s="43">
        <f t="shared" si="2"/>
        <v>85</v>
      </c>
      <c r="G37" s="42">
        <f t="shared" si="2"/>
        <v>463.85</v>
      </c>
      <c r="H37" s="42">
        <f t="shared" si="2"/>
        <v>19.899999999999999</v>
      </c>
      <c r="I37" s="42">
        <f t="shared" si="2"/>
        <v>18.234999999999999</v>
      </c>
      <c r="J37" s="44">
        <f t="shared" si="2"/>
        <v>74.3</v>
      </c>
    </row>
    <row r="38" spans="1:10" ht="15.75" thickBot="1" x14ac:dyDescent="0.3">
      <c r="A38" s="22"/>
      <c r="B38" s="182"/>
      <c r="C38" s="183"/>
      <c r="D38" s="184"/>
      <c r="E38" s="185" t="s">
        <v>116</v>
      </c>
      <c r="F38" s="186"/>
      <c r="G38" s="185"/>
      <c r="H38" s="185"/>
      <c r="I38" s="185"/>
      <c r="J38" s="187"/>
    </row>
    <row r="39" spans="1:10" ht="37.5" thickBot="1" x14ac:dyDescent="0.3">
      <c r="A39" s="15" t="s">
        <v>19</v>
      </c>
      <c r="B39" s="16" t="s">
        <v>20</v>
      </c>
      <c r="C39" s="58" t="s">
        <v>46</v>
      </c>
      <c r="D39" s="59" t="s">
        <v>47</v>
      </c>
      <c r="E39" s="60">
        <v>240</v>
      </c>
      <c r="F39" s="60">
        <v>65.650000000000006</v>
      </c>
      <c r="G39" s="61">
        <v>309</v>
      </c>
      <c r="H39" s="61">
        <v>13.73</v>
      </c>
      <c r="I39" s="62">
        <v>17</v>
      </c>
      <c r="J39" s="61">
        <v>31</v>
      </c>
    </row>
    <row r="40" spans="1:10" ht="15.75" thickBot="1" x14ac:dyDescent="0.3">
      <c r="A40" s="22"/>
      <c r="B40" s="23" t="s">
        <v>22</v>
      </c>
      <c r="C40" s="17">
        <v>349</v>
      </c>
      <c r="D40" s="18" t="s">
        <v>48</v>
      </c>
      <c r="E40" s="19">
        <v>200</v>
      </c>
      <c r="F40" s="19">
        <v>6.19</v>
      </c>
      <c r="G40" s="20">
        <v>94.25</v>
      </c>
      <c r="H40" s="101">
        <v>1</v>
      </c>
      <c r="I40" s="101">
        <v>0</v>
      </c>
      <c r="J40" s="101">
        <v>23</v>
      </c>
    </row>
    <row r="41" spans="1:10" ht="15.75" thickBot="1" x14ac:dyDescent="0.3">
      <c r="A41" s="22"/>
      <c r="B41" s="23" t="s">
        <v>24</v>
      </c>
      <c r="C41" s="27" t="s">
        <v>25</v>
      </c>
      <c r="D41" s="28" t="s">
        <v>26</v>
      </c>
      <c r="E41" s="29">
        <v>30</v>
      </c>
      <c r="F41" s="29">
        <v>1.91</v>
      </c>
      <c r="G41" s="103">
        <v>87.92</v>
      </c>
      <c r="H41" s="69">
        <v>2.7919999999999998</v>
      </c>
      <c r="I41" s="69">
        <v>0.28299999999999997</v>
      </c>
      <c r="J41" s="69">
        <v>18.55</v>
      </c>
    </row>
    <row r="42" spans="1:10" x14ac:dyDescent="0.25">
      <c r="A42" s="22"/>
      <c r="B42" s="9" t="s">
        <v>27</v>
      </c>
      <c r="C42" s="65">
        <v>71</v>
      </c>
      <c r="D42" s="66" t="s">
        <v>49</v>
      </c>
      <c r="E42" s="67">
        <v>80</v>
      </c>
      <c r="F42" s="67">
        <v>16.25</v>
      </c>
      <c r="G42" s="104">
        <v>11</v>
      </c>
      <c r="H42" s="105">
        <v>0.1</v>
      </c>
      <c r="I42" s="106">
        <v>0</v>
      </c>
      <c r="J42" s="105">
        <v>1.75</v>
      </c>
    </row>
    <row r="43" spans="1:10" ht="15.75" thickBot="1" x14ac:dyDescent="0.3">
      <c r="A43" s="39"/>
      <c r="B43" s="40"/>
      <c r="C43" s="40"/>
      <c r="D43" s="41"/>
      <c r="E43" s="42">
        <f t="shared" ref="E43:J43" si="3">SUM(E39:E42)</f>
        <v>550</v>
      </c>
      <c r="F43" s="43">
        <f t="shared" si="3"/>
        <v>90</v>
      </c>
      <c r="G43" s="42">
        <f t="shared" si="3"/>
        <v>502.17</v>
      </c>
      <c r="H43" s="42">
        <f t="shared" si="3"/>
        <v>17.622</v>
      </c>
      <c r="I43" s="42">
        <f t="shared" si="3"/>
        <v>17.283000000000001</v>
      </c>
      <c r="J43" s="44">
        <f t="shared" si="3"/>
        <v>74.3</v>
      </c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A46" s="76"/>
      <c r="B46" s="77"/>
      <c r="C46" s="77"/>
      <c r="D46" s="78"/>
      <c r="E46" s="79"/>
      <c r="F46" s="80"/>
      <c r="G46" s="79"/>
      <c r="H46" s="79"/>
      <c r="I46" s="79"/>
      <c r="J46" s="79"/>
    </row>
    <row r="47" spans="1:10" x14ac:dyDescent="0.25">
      <c r="B47" s="1" t="s">
        <v>42</v>
      </c>
      <c r="C47" s="1"/>
      <c r="D47" s="2"/>
      <c r="E47" s="3"/>
      <c r="F47" s="4" t="s">
        <v>43</v>
      </c>
      <c r="G47" s="3"/>
      <c r="H47" s="3"/>
      <c r="I47" s="3"/>
      <c r="J47" s="3"/>
    </row>
    <row r="48" spans="1:10" x14ac:dyDescent="0.25">
      <c r="B48" s="1"/>
      <c r="C48" s="1"/>
      <c r="D48" s="2"/>
      <c r="E48" s="3"/>
      <c r="F48" s="4"/>
      <c r="G48" s="3"/>
      <c r="H48" s="3"/>
      <c r="I48" s="3"/>
      <c r="J48" s="3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3" spans="1:10" x14ac:dyDescent="0.25">
      <c r="A53" t="s">
        <v>3</v>
      </c>
      <c r="B53" s="5" t="s">
        <v>4</v>
      </c>
      <c r="C53" s="6"/>
      <c r="D53" s="57"/>
      <c r="E53" t="s">
        <v>5</v>
      </c>
      <c r="F53" s="8"/>
      <c r="I53" t="s">
        <v>6</v>
      </c>
      <c r="J53" s="9" t="s">
        <v>53</v>
      </c>
    </row>
    <row r="54" spans="1:10" ht="15.75" thickBot="1" x14ac:dyDescent="0.3">
      <c r="D54" s="10" t="s">
        <v>8</v>
      </c>
      <c r="J54" s="11">
        <v>45175</v>
      </c>
    </row>
    <row r="55" spans="1:10" ht="30.75" thickBot="1" x14ac:dyDescent="0.3">
      <c r="A55" s="12" t="s">
        <v>9</v>
      </c>
      <c r="B55" s="13" t="s">
        <v>10</v>
      </c>
      <c r="C55" s="13" t="s">
        <v>11</v>
      </c>
      <c r="D55" s="13" t="s">
        <v>12</v>
      </c>
      <c r="E55" s="13" t="s">
        <v>13</v>
      </c>
      <c r="F55" s="13" t="s">
        <v>14</v>
      </c>
      <c r="G55" s="13" t="s">
        <v>45</v>
      </c>
      <c r="H55" s="13" t="s">
        <v>16</v>
      </c>
      <c r="I55" s="13" t="s">
        <v>17</v>
      </c>
      <c r="J55" s="14" t="s">
        <v>18</v>
      </c>
    </row>
    <row r="56" spans="1:10" ht="24.75" thickBot="1" x14ac:dyDescent="0.3">
      <c r="A56" s="15" t="s">
        <v>19</v>
      </c>
      <c r="B56" s="16" t="s">
        <v>20</v>
      </c>
      <c r="C56" s="17">
        <v>173</v>
      </c>
      <c r="D56" s="18" t="s">
        <v>54</v>
      </c>
      <c r="E56" s="19">
        <v>200</v>
      </c>
      <c r="F56" s="19">
        <v>23.13</v>
      </c>
      <c r="G56" s="20">
        <v>231</v>
      </c>
      <c r="H56" s="20">
        <v>7</v>
      </c>
      <c r="I56" s="20">
        <v>3</v>
      </c>
      <c r="J56" s="20">
        <v>27</v>
      </c>
    </row>
    <row r="57" spans="1:10" ht="15.75" thickBot="1" x14ac:dyDescent="0.3">
      <c r="A57" s="22"/>
      <c r="B57" s="23" t="s">
        <v>22</v>
      </c>
      <c r="C57" s="58">
        <v>382</v>
      </c>
      <c r="D57" s="59" t="s">
        <v>55</v>
      </c>
      <c r="E57" s="60">
        <v>200</v>
      </c>
      <c r="F57" s="60">
        <v>17.899999999999999</v>
      </c>
      <c r="G57" s="61">
        <v>97</v>
      </c>
      <c r="H57" s="61">
        <v>2</v>
      </c>
      <c r="I57" s="61">
        <v>2</v>
      </c>
      <c r="J57" s="61">
        <v>17</v>
      </c>
    </row>
    <row r="58" spans="1:10" ht="15.75" thickBot="1" x14ac:dyDescent="0.3">
      <c r="A58" s="22"/>
      <c r="B58" s="23" t="s">
        <v>24</v>
      </c>
      <c r="C58" s="27" t="s">
        <v>25</v>
      </c>
      <c r="D58" s="28" t="s">
        <v>26</v>
      </c>
      <c r="E58" s="29">
        <v>25</v>
      </c>
      <c r="F58" s="29">
        <v>1.91</v>
      </c>
      <c r="G58" s="30">
        <v>54.6</v>
      </c>
      <c r="H58" s="31">
        <v>1.9</v>
      </c>
      <c r="I58" s="31">
        <v>0.23499999999999999</v>
      </c>
      <c r="J58" s="31">
        <v>12.3</v>
      </c>
    </row>
    <row r="59" spans="1:10" ht="15.75" thickBot="1" x14ac:dyDescent="0.3">
      <c r="A59" s="22"/>
      <c r="B59" s="9" t="s">
        <v>27</v>
      </c>
      <c r="C59" s="81">
        <v>210</v>
      </c>
      <c r="D59" s="82" t="s">
        <v>56</v>
      </c>
      <c r="E59" s="83">
        <v>50</v>
      </c>
      <c r="F59" s="83">
        <v>12.06</v>
      </c>
      <c r="G59" s="84">
        <v>112</v>
      </c>
      <c r="H59" s="85">
        <v>5.39</v>
      </c>
      <c r="I59" s="86">
        <v>9.6</v>
      </c>
      <c r="J59" s="86">
        <v>1.02</v>
      </c>
    </row>
    <row r="60" spans="1:10" ht="15.75" thickBot="1" x14ac:dyDescent="0.3">
      <c r="A60" s="22"/>
      <c r="B60" s="9" t="s">
        <v>38</v>
      </c>
      <c r="C60" s="87" t="s">
        <v>25</v>
      </c>
      <c r="D60" s="88" t="s">
        <v>57</v>
      </c>
      <c r="E60" s="89">
        <v>200</v>
      </c>
      <c r="F60" s="89">
        <v>30</v>
      </c>
      <c r="G60" s="90">
        <v>46</v>
      </c>
      <c r="H60" s="90">
        <v>1</v>
      </c>
      <c r="I60" s="90">
        <v>0</v>
      </c>
      <c r="J60" s="90">
        <v>10</v>
      </c>
    </row>
    <row r="61" spans="1:10" ht="15.75" thickBot="1" x14ac:dyDescent="0.3">
      <c r="A61" s="39"/>
      <c r="B61" s="40"/>
      <c r="C61" s="40"/>
      <c r="D61" s="41"/>
      <c r="E61" s="42">
        <f t="shared" ref="E61:J61" si="4">SUM(E56:E60)</f>
        <v>675</v>
      </c>
      <c r="F61" s="43">
        <f t="shared" si="4"/>
        <v>85</v>
      </c>
      <c r="G61" s="42">
        <f t="shared" si="4"/>
        <v>540.6</v>
      </c>
      <c r="H61" s="42">
        <f t="shared" si="4"/>
        <v>17.29</v>
      </c>
      <c r="I61" s="42">
        <f t="shared" si="4"/>
        <v>14.835000000000001</v>
      </c>
      <c r="J61" s="44">
        <f t="shared" si="4"/>
        <v>67.319999999999993</v>
      </c>
    </row>
    <row r="62" spans="1:10" ht="15.75" thickBot="1" x14ac:dyDescent="0.3">
      <c r="F62" t="s">
        <v>116</v>
      </c>
    </row>
    <row r="63" spans="1:10" ht="24.75" thickBot="1" x14ac:dyDescent="0.3">
      <c r="A63" s="15" t="s">
        <v>19</v>
      </c>
      <c r="B63" s="16" t="s">
        <v>20</v>
      </c>
      <c r="C63" s="17">
        <v>173</v>
      </c>
      <c r="D63" s="18" t="s">
        <v>54</v>
      </c>
      <c r="E63" s="19">
        <v>200</v>
      </c>
      <c r="F63" s="19">
        <v>23.13</v>
      </c>
      <c r="G63" s="20">
        <v>231</v>
      </c>
      <c r="H63" s="20">
        <v>7</v>
      </c>
      <c r="I63" s="20">
        <v>3</v>
      </c>
      <c r="J63" s="20">
        <v>27</v>
      </c>
    </row>
    <row r="64" spans="1:10" ht="15.75" thickBot="1" x14ac:dyDescent="0.3">
      <c r="A64" s="22"/>
      <c r="B64" s="23" t="s">
        <v>22</v>
      </c>
      <c r="C64" s="58">
        <v>382</v>
      </c>
      <c r="D64" s="59" t="s">
        <v>55</v>
      </c>
      <c r="E64" s="60">
        <v>200</v>
      </c>
      <c r="F64" s="60">
        <v>17.899999999999999</v>
      </c>
      <c r="G64" s="61">
        <v>97</v>
      </c>
      <c r="H64" s="61">
        <v>2</v>
      </c>
      <c r="I64" s="61">
        <v>2</v>
      </c>
      <c r="J64" s="61">
        <v>17</v>
      </c>
    </row>
    <row r="65" spans="1:10" ht="15.75" thickBot="1" x14ac:dyDescent="0.3">
      <c r="A65" s="22"/>
      <c r="B65" s="23" t="s">
        <v>24</v>
      </c>
      <c r="C65" s="27" t="s">
        <v>25</v>
      </c>
      <c r="D65" s="28" t="s">
        <v>26</v>
      </c>
      <c r="E65" s="29">
        <v>30</v>
      </c>
      <c r="F65" s="29">
        <v>1.91</v>
      </c>
      <c r="G65" s="30">
        <v>65.52</v>
      </c>
      <c r="H65" s="31">
        <v>2.2799999999999998</v>
      </c>
      <c r="I65" s="31">
        <v>0.28000000000000003</v>
      </c>
      <c r="J65" s="31">
        <v>12.3</v>
      </c>
    </row>
    <row r="66" spans="1:10" ht="15.75" thickBot="1" x14ac:dyDescent="0.3">
      <c r="A66" s="22"/>
      <c r="B66" s="9" t="s">
        <v>27</v>
      </c>
      <c r="C66" s="81">
        <v>210</v>
      </c>
      <c r="D66" s="82" t="s">
        <v>56</v>
      </c>
      <c r="E66" s="83">
        <v>70</v>
      </c>
      <c r="F66" s="83">
        <v>17.059999999999999</v>
      </c>
      <c r="G66" s="84">
        <v>112</v>
      </c>
      <c r="H66" s="85">
        <v>5.39</v>
      </c>
      <c r="I66" s="86">
        <v>9.6</v>
      </c>
      <c r="J66" s="86">
        <v>1.02</v>
      </c>
    </row>
    <row r="67" spans="1:10" ht="15.75" thickBot="1" x14ac:dyDescent="0.3">
      <c r="A67" s="22"/>
      <c r="B67" s="9" t="s">
        <v>38</v>
      </c>
      <c r="C67" s="87" t="s">
        <v>25</v>
      </c>
      <c r="D67" s="88" t="s">
        <v>57</v>
      </c>
      <c r="E67" s="89">
        <v>200</v>
      </c>
      <c r="F67" s="89">
        <v>30</v>
      </c>
      <c r="G67" s="90">
        <v>46</v>
      </c>
      <c r="H67" s="90">
        <v>1</v>
      </c>
      <c r="I67" s="90">
        <v>0</v>
      </c>
      <c r="J67" s="90">
        <v>10</v>
      </c>
    </row>
    <row r="68" spans="1:10" ht="15.75" thickBot="1" x14ac:dyDescent="0.3">
      <c r="A68" s="39"/>
      <c r="B68" s="40"/>
      <c r="C68" s="40"/>
      <c r="D68" s="41"/>
      <c r="E68" s="42">
        <f t="shared" ref="E68:J68" si="5">SUM(E63:E67)</f>
        <v>700</v>
      </c>
      <c r="F68" s="43">
        <f t="shared" si="5"/>
        <v>90</v>
      </c>
      <c r="G68" s="42">
        <f t="shared" si="5"/>
        <v>551.52</v>
      </c>
      <c r="H68" s="42">
        <f t="shared" si="5"/>
        <v>17.669999999999998</v>
      </c>
      <c r="I68" s="42">
        <f t="shared" si="5"/>
        <v>14.879999999999999</v>
      </c>
      <c r="J68" s="44">
        <f t="shared" si="5"/>
        <v>67.319999999999993</v>
      </c>
    </row>
    <row r="70" spans="1:10" x14ac:dyDescent="0.25">
      <c r="B70" s="1" t="s">
        <v>42</v>
      </c>
      <c r="C70" s="1"/>
      <c r="D70" s="2"/>
      <c r="E70" s="3"/>
      <c r="F70" s="4" t="s">
        <v>43</v>
      </c>
      <c r="G70" s="3"/>
      <c r="H70" s="3"/>
      <c r="I70" s="3"/>
      <c r="J70" s="3"/>
    </row>
    <row r="73" spans="1:10" x14ac:dyDescent="0.25">
      <c r="B73" t="s">
        <v>0</v>
      </c>
      <c r="G73" t="s">
        <v>1</v>
      </c>
    </row>
    <row r="74" spans="1:10" x14ac:dyDescent="0.25">
      <c r="G74" t="s">
        <v>2</v>
      </c>
    </row>
    <row r="76" spans="1:10" x14ac:dyDescent="0.25">
      <c r="A76" t="s">
        <v>3</v>
      </c>
      <c r="B76" s="5" t="s">
        <v>4</v>
      </c>
      <c r="C76" s="6"/>
      <c r="D76" s="7"/>
      <c r="E76" t="s">
        <v>5</v>
      </c>
      <c r="F76" s="8"/>
      <c r="I76" t="s">
        <v>6</v>
      </c>
      <c r="J76" s="9" t="s">
        <v>61</v>
      </c>
    </row>
    <row r="77" spans="1:10" ht="15.75" thickBot="1" x14ac:dyDescent="0.3">
      <c r="D77" s="10" t="s">
        <v>8</v>
      </c>
      <c r="J77" s="11">
        <v>45176</v>
      </c>
    </row>
    <row r="78" spans="1:10" ht="30" x14ac:dyDescent="0.25">
      <c r="A78" s="162" t="s">
        <v>9</v>
      </c>
      <c r="B78" s="163" t="s">
        <v>10</v>
      </c>
      <c r="C78" s="163" t="s">
        <v>11</v>
      </c>
      <c r="D78" s="163" t="s">
        <v>12</v>
      </c>
      <c r="E78" s="163" t="s">
        <v>13</v>
      </c>
      <c r="F78" s="163" t="s">
        <v>14</v>
      </c>
      <c r="G78" s="163" t="s">
        <v>45</v>
      </c>
      <c r="H78" s="163" t="s">
        <v>16</v>
      </c>
      <c r="I78" s="163" t="s">
        <v>17</v>
      </c>
      <c r="J78" s="164" t="s">
        <v>18</v>
      </c>
    </row>
    <row r="79" spans="1:10" ht="36.75" x14ac:dyDescent="0.25">
      <c r="A79" s="139" t="s">
        <v>19</v>
      </c>
      <c r="B79" s="23" t="s">
        <v>20</v>
      </c>
      <c r="C79" s="188" t="s">
        <v>62</v>
      </c>
      <c r="D79" s="129" t="s">
        <v>63</v>
      </c>
      <c r="E79" s="189">
        <v>230</v>
      </c>
      <c r="F79" s="189">
        <v>56.84</v>
      </c>
      <c r="G79" s="188">
        <v>263.166</v>
      </c>
      <c r="H79" s="188">
        <v>10.37</v>
      </c>
      <c r="I79" s="188">
        <v>17.739999999999998</v>
      </c>
      <c r="J79" s="190">
        <v>28.678000000000001</v>
      </c>
    </row>
    <row r="80" spans="1:10" x14ac:dyDescent="0.25">
      <c r="A80" s="139"/>
      <c r="B80" s="23" t="s">
        <v>22</v>
      </c>
      <c r="C80" s="35">
        <v>349</v>
      </c>
      <c r="D80" s="165" t="s">
        <v>64</v>
      </c>
      <c r="E80" s="130">
        <v>200</v>
      </c>
      <c r="F80" s="130">
        <v>15</v>
      </c>
      <c r="G80" s="172">
        <v>145</v>
      </c>
      <c r="H80" s="172">
        <v>0</v>
      </c>
      <c r="I80" s="172">
        <v>0</v>
      </c>
      <c r="J80" s="191">
        <v>14</v>
      </c>
    </row>
    <row r="81" spans="1:10" x14ac:dyDescent="0.25">
      <c r="A81" s="139"/>
      <c r="B81" s="23" t="s">
        <v>24</v>
      </c>
      <c r="C81" s="168" t="s">
        <v>25</v>
      </c>
      <c r="D81" s="33" t="s">
        <v>26</v>
      </c>
      <c r="E81" s="34">
        <v>25</v>
      </c>
      <c r="F81" s="34">
        <v>1.91</v>
      </c>
      <c r="G81" s="169">
        <v>54.6</v>
      </c>
      <c r="H81" s="31">
        <v>1.9</v>
      </c>
      <c r="I81" s="31">
        <v>0.23499999999999999</v>
      </c>
      <c r="J81" s="170">
        <v>12.3</v>
      </c>
    </row>
    <row r="82" spans="1:10" x14ac:dyDescent="0.25">
      <c r="A82" s="139"/>
      <c r="B82" s="9" t="s">
        <v>27</v>
      </c>
      <c r="C82" s="105">
        <v>71</v>
      </c>
      <c r="D82" s="165" t="s">
        <v>65</v>
      </c>
      <c r="E82" s="130">
        <v>50</v>
      </c>
      <c r="F82" s="130">
        <v>11.25</v>
      </c>
      <c r="G82" s="105">
        <v>6</v>
      </c>
      <c r="H82" s="105">
        <v>5</v>
      </c>
      <c r="I82" s="106">
        <v>1</v>
      </c>
      <c r="J82" s="192">
        <v>8</v>
      </c>
    </row>
    <row r="83" spans="1:10" ht="15.75" thickBot="1" x14ac:dyDescent="0.3">
      <c r="A83" s="146"/>
      <c r="B83" s="40"/>
      <c r="C83" s="193"/>
      <c r="D83" s="194"/>
      <c r="E83" s="195">
        <f t="shared" ref="E83:J83" si="6">SUM(E79:E82)</f>
        <v>505</v>
      </c>
      <c r="F83" s="195">
        <f t="shared" si="6"/>
        <v>85</v>
      </c>
      <c r="G83" s="196">
        <f t="shared" si="6"/>
        <v>468.76600000000002</v>
      </c>
      <c r="H83" s="196">
        <f t="shared" si="6"/>
        <v>17.27</v>
      </c>
      <c r="I83" s="196">
        <f t="shared" si="6"/>
        <v>18.974999999999998</v>
      </c>
      <c r="J83" s="197">
        <f t="shared" si="6"/>
        <v>62.977999999999994</v>
      </c>
    </row>
    <row r="84" spans="1:10" ht="15.75" thickBot="1" x14ac:dyDescent="0.3">
      <c r="A84" s="198"/>
      <c r="B84" s="199"/>
      <c r="C84" s="199"/>
      <c r="D84" s="200"/>
      <c r="E84" s="201"/>
      <c r="F84" s="202"/>
      <c r="G84" s="201"/>
      <c r="H84" s="201"/>
      <c r="I84" s="201"/>
      <c r="J84" s="201"/>
    </row>
    <row r="85" spans="1:10" ht="36.75" x14ac:dyDescent="0.25">
      <c r="A85" s="136" t="s">
        <v>19</v>
      </c>
      <c r="B85" s="16" t="s">
        <v>20</v>
      </c>
      <c r="C85" s="203" t="s">
        <v>62</v>
      </c>
      <c r="D85" s="204" t="s">
        <v>63</v>
      </c>
      <c r="E85" s="205">
        <v>230</v>
      </c>
      <c r="F85" s="205">
        <v>56.84</v>
      </c>
      <c r="G85" s="203">
        <v>263.166</v>
      </c>
      <c r="H85" s="203">
        <v>10.37</v>
      </c>
      <c r="I85" s="203">
        <v>17.739999999999998</v>
      </c>
      <c r="J85" s="206">
        <v>28.678000000000001</v>
      </c>
    </row>
    <row r="86" spans="1:10" x14ac:dyDescent="0.25">
      <c r="A86" s="139"/>
      <c r="B86" s="23" t="s">
        <v>22</v>
      </c>
      <c r="C86" s="35">
        <v>349</v>
      </c>
      <c r="D86" s="165" t="s">
        <v>64</v>
      </c>
      <c r="E86" s="130">
        <v>200</v>
      </c>
      <c r="F86" s="130">
        <v>15</v>
      </c>
      <c r="G86" s="172">
        <v>145</v>
      </c>
      <c r="H86" s="172">
        <v>0</v>
      </c>
      <c r="I86" s="172">
        <v>0</v>
      </c>
      <c r="J86" s="191">
        <v>14</v>
      </c>
    </row>
    <row r="87" spans="1:10" x14ac:dyDescent="0.25">
      <c r="A87" s="139"/>
      <c r="B87" s="23" t="s">
        <v>24</v>
      </c>
      <c r="C87" s="168" t="s">
        <v>25</v>
      </c>
      <c r="D87" s="33" t="s">
        <v>26</v>
      </c>
      <c r="E87" s="34">
        <v>30</v>
      </c>
      <c r="F87" s="34">
        <v>1.91</v>
      </c>
      <c r="G87" s="169">
        <v>65.52</v>
      </c>
      <c r="H87" s="31">
        <v>2.2799999999999998</v>
      </c>
      <c r="I87" s="31">
        <v>0.28000000000000003</v>
      </c>
      <c r="J87" s="170">
        <v>12.3</v>
      </c>
    </row>
    <row r="88" spans="1:10" x14ac:dyDescent="0.25">
      <c r="A88" s="139"/>
      <c r="B88" s="9" t="s">
        <v>27</v>
      </c>
      <c r="C88" s="105">
        <v>71</v>
      </c>
      <c r="D88" s="165" t="s">
        <v>65</v>
      </c>
      <c r="E88" s="130">
        <v>90</v>
      </c>
      <c r="F88" s="130">
        <v>16.25</v>
      </c>
      <c r="G88" s="105">
        <v>6</v>
      </c>
      <c r="H88" s="105">
        <v>5</v>
      </c>
      <c r="I88" s="106">
        <v>1</v>
      </c>
      <c r="J88" s="192">
        <v>8</v>
      </c>
    </row>
    <row r="89" spans="1:10" ht="15.75" thickBot="1" x14ac:dyDescent="0.3">
      <c r="A89" s="146"/>
      <c r="B89" s="40"/>
      <c r="C89" s="193"/>
      <c r="D89" s="194"/>
      <c r="E89" s="195">
        <f t="shared" ref="E89:J89" si="7">SUM(E85:E88)</f>
        <v>550</v>
      </c>
      <c r="F89" s="195">
        <f t="shared" si="7"/>
        <v>90</v>
      </c>
      <c r="G89" s="196">
        <f t="shared" si="7"/>
        <v>479.68599999999998</v>
      </c>
      <c r="H89" s="196">
        <f t="shared" si="7"/>
        <v>17.649999999999999</v>
      </c>
      <c r="I89" s="196">
        <f t="shared" si="7"/>
        <v>19.02</v>
      </c>
      <c r="J89" s="197">
        <f t="shared" si="7"/>
        <v>62.977999999999994</v>
      </c>
    </row>
    <row r="91" spans="1:10" x14ac:dyDescent="0.25">
      <c r="B91" s="1" t="s">
        <v>42</v>
      </c>
      <c r="C91" s="1"/>
      <c r="D91" s="2"/>
      <c r="E91" s="3"/>
      <c r="F91" s="4" t="s">
        <v>43</v>
      </c>
      <c r="G91" s="3"/>
      <c r="H91" s="3"/>
      <c r="I91" s="3"/>
      <c r="J91" s="3"/>
    </row>
    <row r="92" spans="1:10" x14ac:dyDescent="0.25">
      <c r="B92" s="1"/>
      <c r="C92" s="1"/>
      <c r="D92" s="2"/>
      <c r="E92" s="3"/>
      <c r="F92" s="4"/>
      <c r="G92" s="3"/>
      <c r="H92" s="3"/>
      <c r="I92" s="3"/>
      <c r="J92" s="3"/>
    </row>
    <row r="93" spans="1:10" x14ac:dyDescent="0.25">
      <c r="B93" s="1"/>
      <c r="C93" s="1"/>
      <c r="D93" s="2"/>
      <c r="E93" s="3"/>
      <c r="F93" s="4"/>
      <c r="G93" s="3"/>
      <c r="H93" s="3"/>
      <c r="I93" s="3"/>
      <c r="J93" s="3"/>
    </row>
    <row r="95" spans="1:10" x14ac:dyDescent="0.25">
      <c r="B95" t="s">
        <v>0</v>
      </c>
      <c r="G95" t="s">
        <v>1</v>
      </c>
    </row>
    <row r="96" spans="1:10" x14ac:dyDescent="0.25">
      <c r="G96" t="s">
        <v>2</v>
      </c>
    </row>
    <row r="98" spans="1:10" x14ac:dyDescent="0.25">
      <c r="A98" t="s">
        <v>3</v>
      </c>
      <c r="B98" s="5" t="s">
        <v>4</v>
      </c>
      <c r="C98" s="6"/>
      <c r="D98" s="7"/>
      <c r="E98" t="s">
        <v>5</v>
      </c>
      <c r="F98" s="8"/>
      <c r="I98" t="s">
        <v>6</v>
      </c>
      <c r="J98" s="9" t="s">
        <v>69</v>
      </c>
    </row>
    <row r="99" spans="1:10" ht="15.75" thickBot="1" x14ac:dyDescent="0.3">
      <c r="D99" s="10" t="s">
        <v>8</v>
      </c>
      <c r="J99" s="11">
        <v>45177</v>
      </c>
    </row>
    <row r="100" spans="1:10" ht="30.75" thickBot="1" x14ac:dyDescent="0.3">
      <c r="A100" s="12" t="s">
        <v>9</v>
      </c>
      <c r="B100" s="13" t="s">
        <v>10</v>
      </c>
      <c r="C100" s="13" t="s">
        <v>11</v>
      </c>
      <c r="D100" s="13" t="s">
        <v>12</v>
      </c>
      <c r="E100" s="13" t="s">
        <v>13</v>
      </c>
      <c r="F100" s="13" t="s">
        <v>14</v>
      </c>
      <c r="G100" s="13" t="s">
        <v>45</v>
      </c>
      <c r="H100" s="13" t="s">
        <v>16</v>
      </c>
      <c r="I100" s="13" t="s">
        <v>17</v>
      </c>
      <c r="J100" s="14" t="s">
        <v>18</v>
      </c>
    </row>
    <row r="101" spans="1:10" ht="37.5" thickBot="1" x14ac:dyDescent="0.3">
      <c r="A101" s="15" t="s">
        <v>19</v>
      </c>
      <c r="B101" s="16" t="s">
        <v>20</v>
      </c>
      <c r="C101" s="97">
        <v>188</v>
      </c>
      <c r="D101" s="88" t="s">
        <v>70</v>
      </c>
      <c r="E101" s="89">
        <v>180</v>
      </c>
      <c r="F101" s="89">
        <v>64.64</v>
      </c>
      <c r="G101" s="90">
        <v>352</v>
      </c>
      <c r="H101" s="31">
        <v>20.25</v>
      </c>
      <c r="I101" s="31">
        <v>8.9933999999999994</v>
      </c>
      <c r="J101" s="31">
        <v>36.52308</v>
      </c>
    </row>
    <row r="102" spans="1:10" ht="15.75" thickBot="1" x14ac:dyDescent="0.3">
      <c r="A102" s="22"/>
      <c r="B102" s="23" t="s">
        <v>22</v>
      </c>
      <c r="C102" s="35">
        <v>376</v>
      </c>
      <c r="D102" s="36" t="s">
        <v>23</v>
      </c>
      <c r="E102" s="19">
        <v>200</v>
      </c>
      <c r="F102" s="19">
        <v>7.45</v>
      </c>
      <c r="G102" s="20">
        <v>107</v>
      </c>
      <c r="H102" s="20">
        <v>1</v>
      </c>
      <c r="I102" s="20">
        <v>0</v>
      </c>
      <c r="J102" s="20">
        <v>20</v>
      </c>
    </row>
    <row r="103" spans="1:10" ht="15.75" thickBot="1" x14ac:dyDescent="0.3">
      <c r="A103" s="22"/>
      <c r="B103" s="23" t="s">
        <v>24</v>
      </c>
      <c r="C103" s="27" t="s">
        <v>25</v>
      </c>
      <c r="D103" s="28" t="s">
        <v>26</v>
      </c>
      <c r="E103" s="29">
        <v>25</v>
      </c>
      <c r="F103" s="29">
        <v>1.91</v>
      </c>
      <c r="G103" s="30">
        <v>54.6</v>
      </c>
      <c r="H103" s="31">
        <v>1.9</v>
      </c>
      <c r="I103" s="31">
        <v>0.23499999999999999</v>
      </c>
      <c r="J103" s="31">
        <v>12.3</v>
      </c>
    </row>
    <row r="104" spans="1:10" ht="15.75" thickBot="1" x14ac:dyDescent="0.3">
      <c r="A104" s="22"/>
      <c r="B104" s="9" t="s">
        <v>27</v>
      </c>
      <c r="C104" s="81">
        <v>1</v>
      </c>
      <c r="D104" s="18" t="s">
        <v>72</v>
      </c>
      <c r="E104" s="19">
        <v>40</v>
      </c>
      <c r="F104" s="19">
        <v>11</v>
      </c>
      <c r="G104" s="38">
        <v>135</v>
      </c>
      <c r="H104" s="20">
        <v>2.36</v>
      </c>
      <c r="I104" s="20">
        <v>7.49</v>
      </c>
      <c r="J104" s="20">
        <v>14.89</v>
      </c>
    </row>
    <row r="105" spans="1:10" ht="15.75" thickBot="1" x14ac:dyDescent="0.3">
      <c r="A105" s="39"/>
      <c r="B105" s="40"/>
      <c r="C105" s="40"/>
      <c r="D105" s="41"/>
      <c r="E105" s="42">
        <f t="shared" ref="E105:J105" si="8">SUM(E101:E104)</f>
        <v>445</v>
      </c>
      <c r="F105" s="43">
        <f t="shared" si="8"/>
        <v>85</v>
      </c>
      <c r="G105" s="42">
        <f t="shared" si="8"/>
        <v>648.6</v>
      </c>
      <c r="H105" s="42">
        <f t="shared" si="8"/>
        <v>25.509999999999998</v>
      </c>
      <c r="I105" s="42">
        <f t="shared" si="8"/>
        <v>16.718399999999999</v>
      </c>
      <c r="J105" s="44">
        <f t="shared" si="8"/>
        <v>83.713080000000005</v>
      </c>
    </row>
    <row r="106" spans="1:10" ht="15.75" thickBot="1" x14ac:dyDescent="0.3">
      <c r="F106" t="s">
        <v>116</v>
      </c>
    </row>
    <row r="107" spans="1:10" ht="36.75" x14ac:dyDescent="0.25">
      <c r="A107" s="136" t="s">
        <v>19</v>
      </c>
      <c r="B107" s="16" t="s">
        <v>20</v>
      </c>
      <c r="C107" s="207">
        <v>188</v>
      </c>
      <c r="D107" s="208" t="s">
        <v>70</v>
      </c>
      <c r="E107" s="209">
        <v>180</v>
      </c>
      <c r="F107" s="209">
        <v>64.64</v>
      </c>
      <c r="G107" s="210">
        <v>352</v>
      </c>
      <c r="H107" s="211">
        <v>20.25</v>
      </c>
      <c r="I107" s="211">
        <v>8.9933999999999994</v>
      </c>
      <c r="J107" s="212">
        <v>36.52308</v>
      </c>
    </row>
    <row r="108" spans="1:10" x14ac:dyDescent="0.25">
      <c r="A108" s="139"/>
      <c r="B108" s="23" t="s">
        <v>22</v>
      </c>
      <c r="C108" s="35">
        <v>376</v>
      </c>
      <c r="D108" s="36" t="s">
        <v>23</v>
      </c>
      <c r="E108" s="130">
        <v>200</v>
      </c>
      <c r="F108" s="130">
        <v>7.45</v>
      </c>
      <c r="G108" s="35">
        <v>107</v>
      </c>
      <c r="H108" s="35">
        <v>1</v>
      </c>
      <c r="I108" s="35">
        <v>0</v>
      </c>
      <c r="J108" s="213">
        <v>20</v>
      </c>
    </row>
    <row r="109" spans="1:10" x14ac:dyDescent="0.25">
      <c r="A109" s="139"/>
      <c r="B109" s="23" t="s">
        <v>24</v>
      </c>
      <c r="C109" s="168" t="s">
        <v>25</v>
      </c>
      <c r="D109" s="33" t="s">
        <v>26</v>
      </c>
      <c r="E109" s="34">
        <v>30</v>
      </c>
      <c r="F109" s="34">
        <v>1.91</v>
      </c>
      <c r="G109" s="169">
        <v>65.52</v>
      </c>
      <c r="H109" s="31">
        <v>2.2799999999999998</v>
      </c>
      <c r="I109" s="31">
        <v>0.28000000000000003</v>
      </c>
      <c r="J109" s="170">
        <v>12.3</v>
      </c>
    </row>
    <row r="110" spans="1:10" x14ac:dyDescent="0.25">
      <c r="A110" s="139"/>
      <c r="B110" s="9" t="s">
        <v>27</v>
      </c>
      <c r="C110" s="112">
        <v>1</v>
      </c>
      <c r="D110" s="165" t="s">
        <v>117</v>
      </c>
      <c r="E110" s="130">
        <v>50</v>
      </c>
      <c r="F110" s="130">
        <v>16</v>
      </c>
      <c r="G110" s="172">
        <v>135</v>
      </c>
      <c r="H110" s="35">
        <v>2.36</v>
      </c>
      <c r="I110" s="35">
        <v>7.49</v>
      </c>
      <c r="J110" s="213">
        <v>14.89</v>
      </c>
    </row>
    <row r="111" spans="1:10" ht="15.75" thickBot="1" x14ac:dyDescent="0.3">
      <c r="A111" s="146"/>
      <c r="B111" s="40"/>
      <c r="C111" s="40"/>
      <c r="D111" s="41"/>
      <c r="E111" s="42">
        <f t="shared" ref="E111:J111" si="9">SUM(E107:E110)</f>
        <v>460</v>
      </c>
      <c r="F111" s="43">
        <f t="shared" si="9"/>
        <v>90</v>
      </c>
      <c r="G111" s="42">
        <f t="shared" si="9"/>
        <v>659.52</v>
      </c>
      <c r="H111" s="42">
        <f t="shared" si="9"/>
        <v>25.89</v>
      </c>
      <c r="I111" s="42">
        <f t="shared" si="9"/>
        <v>16.763399999999997</v>
      </c>
      <c r="J111" s="44">
        <f t="shared" si="9"/>
        <v>83.713080000000005</v>
      </c>
    </row>
    <row r="113" spans="2:10" x14ac:dyDescent="0.25">
      <c r="B113" s="1" t="s">
        <v>42</v>
      </c>
      <c r="C113" s="1"/>
      <c r="D113" s="2"/>
      <c r="E113" s="3"/>
      <c r="F113" s="4" t="s">
        <v>43</v>
      </c>
      <c r="G113" s="3"/>
      <c r="H113" s="3"/>
      <c r="I113" s="3"/>
      <c r="J113" s="3"/>
    </row>
  </sheetData>
  <mergeCells count="5">
    <mergeCell ref="B6:D6"/>
    <mergeCell ref="B30:D30"/>
    <mergeCell ref="B53:D53"/>
    <mergeCell ref="B76:D76"/>
    <mergeCell ref="B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детсад</vt:lpstr>
      <vt:lpstr>звёздный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2023-09-13T03:20:05Z</dcterms:modified>
</cp:coreProperties>
</file>